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6\"/>
    </mc:Choice>
  </mc:AlternateContent>
  <xr:revisionPtr revIDLastSave="0" documentId="13_ncr:1_{C2E9EA2C-CCE0-4A48-9E00-1943891C7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6" i="1" l="1"/>
  <c r="D89" i="1"/>
  <c r="D75" i="1"/>
  <c r="D73" i="1"/>
  <c r="D83" i="1"/>
  <c r="D80" i="1"/>
  <c r="D86" i="1"/>
  <c r="D71" i="1"/>
  <c r="D43" i="1"/>
  <c r="D77" i="1"/>
  <c r="D118" i="1"/>
  <c r="D58" i="1"/>
  <c r="D45" i="1"/>
  <c r="D39" i="1"/>
  <c r="D67" i="1"/>
  <c r="D65" i="1"/>
  <c r="D18" i="1"/>
  <c r="D16" i="1"/>
  <c r="D29" i="1" l="1"/>
  <c r="D14" i="1"/>
  <c r="D56" i="1"/>
  <c r="D69" i="1"/>
  <c r="D63" i="1"/>
  <c r="D91" i="1"/>
  <c r="D10" i="1"/>
  <c r="D61" i="1" l="1"/>
  <c r="D53" i="1"/>
  <c r="D51" i="1"/>
  <c r="D49" i="1"/>
  <c r="D47" i="1"/>
  <c r="D37" i="1"/>
  <c r="D35" i="1"/>
  <c r="D33" i="1"/>
  <c r="D31" i="1"/>
  <c r="D26" i="1"/>
  <c r="D24" i="1"/>
  <c r="D22" i="1"/>
  <c r="D20" i="1"/>
  <c r="D8" i="1"/>
  <c r="D119" i="1" l="1"/>
</calcChain>
</file>

<file path=xl/sharedStrings.xml><?xml version="1.0" encoding="utf-8"?>
<sst xmlns="http://schemas.openxmlformats.org/spreadsheetml/2006/main" count="360" uniqueCount="151">
  <si>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</si>
  <si>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</si>
  <si>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</si>
  <si>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</si>
  <si>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</si>
  <si>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</si>
  <si>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</si>
  <si>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</si>
  <si>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</si>
  <si>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</si>
  <si>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</si>
  <si>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</si>
  <si>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</si>
  <si>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</si>
  <si>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</si>
  <si>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ZAGREB</t>
  </si>
  <si>
    <t>ČAKOVEC</t>
  </si>
  <si>
    <t>UREDSKI MATERIJAL I OSTALI MATERIJALNI RASHODI</t>
  </si>
  <si>
    <t>ZAKUPNINE I NAJAMNINE</t>
  </si>
  <si>
    <t>RAČUNALNE USLUGE</t>
  </si>
  <si>
    <t>HRVATSKI TELEKOM d.d.</t>
  </si>
  <si>
    <t>81793146560</t>
  </si>
  <si>
    <t>MEÐIMURSKE VODE d.o.o.</t>
  </si>
  <si>
    <t>81394716246</t>
  </si>
  <si>
    <t>KOMUNALNE USLUGE</t>
  </si>
  <si>
    <t>OPTIMUS LAB d.o.o.</t>
  </si>
  <si>
    <t>71981294715</t>
  </si>
  <si>
    <t>HRVATSKA RADIOTELEVIZIJA</t>
  </si>
  <si>
    <t>68419124305</t>
  </si>
  <si>
    <t>PRISTOJBE I NAKNADE</t>
  </si>
  <si>
    <t>TRGOVINA KRK D.D.</t>
  </si>
  <si>
    <t>66548420466</t>
  </si>
  <si>
    <t>MALINSKA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</si>
  <si>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</si>
  <si>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</si>
  <si>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</si>
  <si>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</si>
  <si>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</si>
  <si>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</si>
  <si>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</si>
  <si>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</si>
  <si>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</si>
  <si>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</si>
  <si>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</si>
  <si>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</si>
  <si>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</si>
  <si>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</si>
  <si>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</si>
  <si>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</si>
  <si>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</si>
  <si>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</si>
  <si>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</si>
  <si>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</si>
  <si>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</si>
  <si>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</si>
  <si>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</si>
  <si>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</si>
  <si>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</si>
  <si>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</si>
  <si>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</si>
  <si>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ZAŠTIĆENI PODATAK</t>
  </si>
  <si>
    <t>KATEGORIJA 2</t>
  </si>
  <si>
    <t xml:space="preserve"> Odgovorna osoba: </t>
  </si>
  <si>
    <t>Senka Bašek-Šamec, Mag. Art.</t>
  </si>
  <si>
    <t>NATAŠA BRAČKO</t>
  </si>
  <si>
    <t>IVANA BREZ MURK</t>
  </si>
  <si>
    <t>ANDRIJANA DRAGIČEVIĆ</t>
  </si>
  <si>
    <t>VEDRANA FABAC</t>
  </si>
  <si>
    <t>ANDREJA HUNJADI</t>
  </si>
  <si>
    <t>MARIJANA HUNJAK</t>
  </si>
  <si>
    <t>ZRINKA NOVAK</t>
  </si>
  <si>
    <t>VESNA TOTA</t>
  </si>
  <si>
    <t>Intelektualne i osobne usluge (ugovor o djelu, ukupan iznos s 
doprinosima na bruto)</t>
  </si>
  <si>
    <t>MCS d.o.o.</t>
  </si>
  <si>
    <t>71383013024</t>
  </si>
  <si>
    <t>STRAHONINEC</t>
  </si>
  <si>
    <t>ALZAS ALARMS d.o.o.</t>
  </si>
  <si>
    <t>69887535922</t>
  </si>
  <si>
    <t>OSTALE USLUGE</t>
  </si>
  <si>
    <t>OSNOVNA ŠKOLA PRELOG</t>
  </si>
  <si>
    <t>91538161225</t>
  </si>
  <si>
    <t>PRELOG</t>
  </si>
  <si>
    <t>DVIJE LIJE d.o.o.</t>
  </si>
  <si>
    <t>96058013628</t>
  </si>
  <si>
    <t>HORTIKULTURA I FLORISTIKA "VERONIKA", LJ.ŠKROBAR</t>
  </si>
  <si>
    <t>80286134818</t>
  </si>
  <si>
    <t>BREZJE</t>
  </si>
  <si>
    <t>VARAŽDIN</t>
  </si>
  <si>
    <t>MATERIJALI I DIJELOVI ZA TEKUĆE I INVESTICIJSKO ODRŽAVANJE</t>
  </si>
  <si>
    <t>ZOPTIK</t>
  </si>
  <si>
    <t>19302505521</t>
  </si>
  <si>
    <t>Intelektualne i osobne usluge (autorski honorar, ukupan iznos s 
doprinosima na bruto)</t>
  </si>
  <si>
    <t>BAT d.o.o.</t>
  </si>
  <si>
    <t>01944520619</t>
  </si>
  <si>
    <t>STRUČNO USAVRŠAVANJE ZAPOSLENIKA</t>
  </si>
  <si>
    <t>FINA</t>
  </si>
  <si>
    <t>85821130368</t>
  </si>
  <si>
    <t>USLUGE TELEFONA, INTERNETA, POŠTE I PRIJEVOZA</t>
  </si>
  <si>
    <t>REPREZENTACIJA</t>
  </si>
  <si>
    <t>STRUJIĆ-S d.o.o.</t>
  </si>
  <si>
    <t>92554223723</t>
  </si>
  <si>
    <t>MALA SUBOTICA</t>
  </si>
  <si>
    <t>NARODNE NOVINE d.d.</t>
  </si>
  <si>
    <t>64546066176</t>
  </si>
  <si>
    <t>Isplata Sredstava Za Razdoblje: 01.04.2026 do 30.04.2026</t>
  </si>
  <si>
    <t>STOLARIJA-KORUNIĆ d.o.o.</t>
  </si>
  <si>
    <t>52496449212</t>
  </si>
  <si>
    <t>BUKOVEC</t>
  </si>
  <si>
    <t>LIST MEĐIMURJE d.o.o.</t>
  </si>
  <si>
    <t>66702054193</t>
  </si>
  <si>
    <t>KNJIGO-SIT vl. Alen Pintarić</t>
  </si>
  <si>
    <t>96547128173</t>
  </si>
  <si>
    <t>SITNI INVENTAR I AUTOGUME</t>
  </si>
  <si>
    <t>CENTAR ZA KULTURU ČAKOVEC</t>
  </si>
  <si>
    <t>90436584362</t>
  </si>
  <si>
    <t>ŠTIKMA d.o.o.</t>
  </si>
  <si>
    <t>78495044677</t>
  </si>
  <si>
    <t>SLEMENICE</t>
  </si>
  <si>
    <t>SLUŽBENA, RADNA I ZAŠTITNA ODJEĆA I OBUĆA</t>
  </si>
  <si>
    <t>CALABRIA j.d.o.o.</t>
  </si>
  <si>
    <t>98052228363</t>
  </si>
  <si>
    <t>DOMAŠINEC</t>
  </si>
  <si>
    <t>UNI STUDIO vl. Siniša Conar</t>
  </si>
  <si>
    <t>42445156161</t>
  </si>
  <si>
    <t>LESAR ORGULJARSKA RADIONICA j.d.o.o.</t>
  </si>
  <si>
    <t>68405713483</t>
  </si>
  <si>
    <t>USLUGE TEKUĆEG I INVESTICIJSKOG ODRŽAVANJA</t>
  </si>
  <si>
    <t>EUROMIDIA-HERBA j.d.o.o.</t>
  </si>
  <si>
    <t>23045438302</t>
  </si>
  <si>
    <t>PANIS d.o.o.</t>
  </si>
  <si>
    <t>19514929165</t>
  </si>
  <si>
    <t>DADA RUŽA</t>
  </si>
  <si>
    <t>TOMISLAV CVRTILA</t>
  </si>
  <si>
    <t>MARINA KORUNEK</t>
  </si>
  <si>
    <t>BRANIMIR MAGDALENIĆ</t>
  </si>
  <si>
    <t>KLAUDIJA VIDOVIĆ</t>
  </si>
  <si>
    <t>VINDIJA d.o.o.</t>
  </si>
  <si>
    <t>44138062462</t>
  </si>
  <si>
    <t>GLAZBENA ŠKOLA JAN VLAŠIMSKY</t>
  </si>
  <si>
    <t>37319147128</t>
  </si>
  <si>
    <t>VIROVITICA</t>
  </si>
  <si>
    <t>HARMONIKAŠKI CENTAR</t>
  </si>
  <si>
    <t>50656121846</t>
  </si>
  <si>
    <t>LIPOVLJANI</t>
  </si>
  <si>
    <t>ARS VERBI-SUNAŠCE vl. Martina Hranj</t>
  </si>
  <si>
    <t>29272988861</t>
  </si>
  <si>
    <t>ANAMARIJA HORVAT ŠANTL</t>
  </si>
  <si>
    <t>OSNOVNA ŠKOLA MILAN BROZOVIĆ KASTAV</t>
  </si>
  <si>
    <t>67082765211</t>
  </si>
  <si>
    <t>KASTAV</t>
  </si>
  <si>
    <t>SVEUKUPNO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</si>
</sst>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  <xf numFmtId="0" fontId="0" fillId="0" borderId="26" xfId="0" applyBorder="1"/>
    <xf numFmtId="0" fontId="1" fillId="0" borderId="24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164" fontId="6" fillId="0" borderId="0" xfId="0" applyNumberFormat="1" applyFont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6" fillId="0" borderId="2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3"/>
  <sheetViews>
    <sheetView tabSelected="1" zoomScaleNormal="100" workbookViewId="0">
      <selection activeCell="F89" sqref="F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104</v>
      </c>
    </row>
    <row r="5" spans="1:7" ht="19.5" customHeight="1" thickBot="1" x14ac:dyDescent="0.3">
      <c r="C5" s="3"/>
    </row>
    <row r="6" spans="1:7" ht="36.75" customHeight="1" thickTop="1" thickBot="1" x14ac:dyDescent="0.3">
      <c r="A6" s="48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49" t="s">
        <v>6</v>
      </c>
    </row>
    <row r="7" spans="1:7" ht="15.75" thickTop="1" x14ac:dyDescent="0.25">
      <c r="A7" s="79" t="s">
        <v>9</v>
      </c>
      <c r="B7" s="33" t="s">
        <v>10</v>
      </c>
      <c r="C7" s="34" t="s">
        <v>11</v>
      </c>
      <c r="D7" s="51">
        <v>166.88</v>
      </c>
      <c r="E7" s="34">
        <v>3299</v>
      </c>
      <c r="F7" s="35" t="s">
        <v>12</v>
      </c>
      <c r="G7" s="20" t="s">
        <v>13</v>
      </c>
    </row>
    <row r="8" spans="1:7" ht="27" customHeight="1" thickBot="1" x14ac:dyDescent="0.3">
      <c r="A8" s="78" t="s">
        <v>14</v>
      </c>
      <c r="B8" s="21"/>
      <c r="C8" s="22"/>
      <c r="D8" s="23">
        <f>SUM(D7:D7)</f>
        <v>166.88</v>
      </c>
      <c r="E8" s="22"/>
      <c r="F8" s="24"/>
      <c r="G8" s="25"/>
    </row>
    <row r="9" spans="1:7" x14ac:dyDescent="0.25">
      <c r="A9" s="79" t="s">
        <v>138</v>
      </c>
      <c r="B9" s="33" t="s">
        <v>139</v>
      </c>
      <c r="C9" s="34" t="s">
        <v>140</v>
      </c>
      <c r="D9" s="51">
        <v>70</v>
      </c>
      <c r="E9" s="34">
        <v>3299</v>
      </c>
      <c r="F9" s="35" t="s">
        <v>12</v>
      </c>
      <c r="G9" s="27" t="s">
        <v>13</v>
      </c>
    </row>
    <row r="10" spans="1:7" ht="27" customHeight="1" thickBot="1" x14ac:dyDescent="0.3">
      <c r="A10" s="78" t="s">
        <v>14</v>
      </c>
      <c r="B10" s="21"/>
      <c r="C10" s="22"/>
      <c r="D10" s="23">
        <f>SUM(D9:D9)</f>
        <v>70</v>
      </c>
      <c r="E10" s="22"/>
      <c r="F10" s="24"/>
      <c r="G10" s="25"/>
    </row>
    <row r="11" spans="1:7" ht="15" customHeight="1" x14ac:dyDescent="0.25">
      <c r="A11" s="83" t="s">
        <v>73</v>
      </c>
      <c r="B11" s="33" t="s">
        <v>74</v>
      </c>
      <c r="C11" s="34" t="s">
        <v>75</v>
      </c>
      <c r="D11" s="51">
        <v>375</v>
      </c>
      <c r="E11" s="34">
        <v>3238</v>
      </c>
      <c r="F11" s="35" t="s">
        <v>19</v>
      </c>
      <c r="G11" s="27" t="s">
        <v>13</v>
      </c>
    </row>
    <row r="12" spans="1:7" ht="15" customHeight="1" x14ac:dyDescent="0.25">
      <c r="A12" s="83" t="s">
        <v>73</v>
      </c>
      <c r="B12" s="33" t="s">
        <v>74</v>
      </c>
      <c r="C12" s="34" t="s">
        <v>75</v>
      </c>
      <c r="D12" s="51">
        <v>166</v>
      </c>
      <c r="E12" s="34">
        <v>3238</v>
      </c>
      <c r="F12" s="35" t="s">
        <v>19</v>
      </c>
      <c r="G12" s="27" t="s">
        <v>13</v>
      </c>
    </row>
    <row r="13" spans="1:7" ht="15" customHeight="1" x14ac:dyDescent="0.25">
      <c r="A13" s="83" t="s">
        <v>73</v>
      </c>
      <c r="B13" s="33" t="s">
        <v>74</v>
      </c>
      <c r="C13" s="34" t="s">
        <v>75</v>
      </c>
      <c r="D13" s="51">
        <v>768.13</v>
      </c>
      <c r="E13" s="34">
        <v>3235</v>
      </c>
      <c r="F13" s="35" t="s">
        <v>18</v>
      </c>
      <c r="G13" s="27" t="s">
        <v>13</v>
      </c>
    </row>
    <row r="14" spans="1:7" ht="27" customHeight="1" thickBot="1" x14ac:dyDescent="0.3">
      <c r="A14" s="78" t="s">
        <v>14</v>
      </c>
      <c r="B14" s="21"/>
      <c r="C14" s="22"/>
      <c r="D14" s="23">
        <f>SUM(D11:D13)</f>
        <v>1309.1300000000001</v>
      </c>
      <c r="E14" s="22"/>
      <c r="F14" s="24"/>
      <c r="G14" s="25"/>
    </row>
    <row r="15" spans="1:7" ht="15" customHeight="1" x14ac:dyDescent="0.25">
      <c r="A15" s="83" t="s">
        <v>147</v>
      </c>
      <c r="B15" s="33" t="s">
        <v>148</v>
      </c>
      <c r="C15" s="34" t="s">
        <v>149</v>
      </c>
      <c r="D15" s="51">
        <v>160</v>
      </c>
      <c r="E15" s="34">
        <v>3213</v>
      </c>
      <c r="F15" s="35" t="s">
        <v>94</v>
      </c>
      <c r="G15" s="27" t="s">
        <v>13</v>
      </c>
    </row>
    <row r="16" spans="1:7" ht="27" customHeight="1" thickBot="1" x14ac:dyDescent="0.3">
      <c r="A16" s="78" t="s">
        <v>14</v>
      </c>
      <c r="B16" s="21"/>
      <c r="C16" s="22"/>
      <c r="D16" s="23">
        <f>D15</f>
        <v>160</v>
      </c>
      <c r="E16" s="22"/>
      <c r="F16" s="24"/>
      <c r="G16" s="25"/>
    </row>
    <row r="17" spans="1:7" x14ac:dyDescent="0.25">
      <c r="A17" s="80" t="s">
        <v>82</v>
      </c>
      <c r="B17" s="14" t="s">
        <v>83</v>
      </c>
      <c r="C17" s="10" t="s">
        <v>16</v>
      </c>
      <c r="D17" s="18">
        <v>261.25</v>
      </c>
      <c r="E17" s="10">
        <v>3239</v>
      </c>
      <c r="F17" s="9" t="s">
        <v>78</v>
      </c>
      <c r="G17" s="27" t="s">
        <v>13</v>
      </c>
    </row>
    <row r="18" spans="1:7" ht="27" customHeight="1" thickBot="1" x14ac:dyDescent="0.3">
      <c r="A18" s="78" t="s">
        <v>14</v>
      </c>
      <c r="B18" s="21"/>
      <c r="C18" s="22"/>
      <c r="D18" s="23">
        <f>SUM(D17:D17)</f>
        <v>261.25</v>
      </c>
      <c r="E18" s="22"/>
      <c r="F18" s="24"/>
      <c r="G18" s="25"/>
    </row>
    <row r="19" spans="1:7" x14ac:dyDescent="0.25">
      <c r="A19" s="79" t="s">
        <v>76</v>
      </c>
      <c r="B19" s="33" t="s">
        <v>77</v>
      </c>
      <c r="C19" s="34" t="s">
        <v>16</v>
      </c>
      <c r="D19" s="51">
        <v>62.5</v>
      </c>
      <c r="E19" s="34">
        <v>3239</v>
      </c>
      <c r="F19" s="35" t="s">
        <v>78</v>
      </c>
      <c r="G19" s="26" t="s">
        <v>13</v>
      </c>
    </row>
    <row r="20" spans="1:7" ht="27" customHeight="1" thickBot="1" x14ac:dyDescent="0.3">
      <c r="A20" s="78" t="s">
        <v>14</v>
      </c>
      <c r="B20" s="21"/>
      <c r="C20" s="22"/>
      <c r="D20" s="23">
        <f>SUM(D19:D19)</f>
        <v>62.5</v>
      </c>
      <c r="E20" s="22"/>
      <c r="F20" s="24"/>
      <c r="G20" s="25"/>
    </row>
    <row r="21" spans="1:7" x14ac:dyDescent="0.25">
      <c r="A21" s="80" t="s">
        <v>79</v>
      </c>
      <c r="B21" s="14" t="s">
        <v>80</v>
      </c>
      <c r="C21" s="10" t="s">
        <v>81</v>
      </c>
      <c r="D21" s="18">
        <v>106.4</v>
      </c>
      <c r="E21" s="10">
        <v>3235</v>
      </c>
      <c r="F21" s="9" t="s">
        <v>18</v>
      </c>
      <c r="G21" s="26" t="s">
        <v>13</v>
      </c>
    </row>
    <row r="22" spans="1:7" ht="27" customHeight="1" thickBot="1" x14ac:dyDescent="0.3">
      <c r="A22" s="78" t="s">
        <v>14</v>
      </c>
      <c r="B22" s="21"/>
      <c r="C22" s="22"/>
      <c r="D22" s="23">
        <f>SUM(D21:D21)</f>
        <v>106.4</v>
      </c>
      <c r="E22" s="22"/>
      <c r="F22" s="24"/>
      <c r="G22" s="25"/>
    </row>
    <row r="23" spans="1:7" x14ac:dyDescent="0.25">
      <c r="A23" s="79" t="s">
        <v>136</v>
      </c>
      <c r="B23" s="33" t="s">
        <v>137</v>
      </c>
      <c r="C23" s="34" t="s">
        <v>87</v>
      </c>
      <c r="D23" s="51">
        <v>352.8</v>
      </c>
      <c r="E23" s="34">
        <v>3293</v>
      </c>
      <c r="F23" s="35" t="s">
        <v>98</v>
      </c>
      <c r="G23" s="26" t="s">
        <v>13</v>
      </c>
    </row>
    <row r="24" spans="1:7" ht="27" customHeight="1" thickBot="1" x14ac:dyDescent="0.3">
      <c r="A24" s="78" t="s">
        <v>14</v>
      </c>
      <c r="B24" s="21"/>
      <c r="C24" s="22"/>
      <c r="D24" s="23">
        <f>SUM(D23:D23)</f>
        <v>352.8</v>
      </c>
      <c r="E24" s="22"/>
      <c r="F24" s="24"/>
      <c r="G24" s="25"/>
    </row>
    <row r="25" spans="1:7" x14ac:dyDescent="0.25">
      <c r="A25" s="79" t="s">
        <v>141</v>
      </c>
      <c r="B25" s="33" t="s">
        <v>142</v>
      </c>
      <c r="C25" s="34" t="s">
        <v>143</v>
      </c>
      <c r="D25" s="51">
        <v>110</v>
      </c>
      <c r="E25" s="34">
        <v>3299</v>
      </c>
      <c r="F25" s="35" t="s">
        <v>12</v>
      </c>
      <c r="G25" s="26" t="s">
        <v>13</v>
      </c>
    </row>
    <row r="26" spans="1:7" ht="27" customHeight="1" thickBot="1" x14ac:dyDescent="0.3">
      <c r="A26" s="78" t="s">
        <v>14</v>
      </c>
      <c r="B26" s="21"/>
      <c r="C26" s="22"/>
      <c r="D26" s="23">
        <f>SUM(D25:D25)</f>
        <v>110</v>
      </c>
      <c r="E26" s="22"/>
      <c r="F26" s="24"/>
      <c r="G26" s="25"/>
    </row>
    <row r="27" spans="1:7" x14ac:dyDescent="0.25">
      <c r="A27" s="79" t="s">
        <v>115</v>
      </c>
      <c r="B27" s="33" t="s">
        <v>116</v>
      </c>
      <c r="C27" s="34" t="s">
        <v>117</v>
      </c>
      <c r="D27" s="51">
        <v>240.55</v>
      </c>
      <c r="E27" s="34">
        <v>3227</v>
      </c>
      <c r="F27" s="35" t="s">
        <v>118</v>
      </c>
      <c r="G27" s="26" t="s">
        <v>13</v>
      </c>
    </row>
    <row r="28" spans="1:7" x14ac:dyDescent="0.25">
      <c r="A28" s="79" t="s">
        <v>115</v>
      </c>
      <c r="B28" s="33" t="s">
        <v>116</v>
      </c>
      <c r="C28" s="34" t="s">
        <v>117</v>
      </c>
      <c r="D28" s="51">
        <v>35.799999999999997</v>
      </c>
      <c r="E28" s="34">
        <v>3227</v>
      </c>
      <c r="F28" s="35" t="s">
        <v>118</v>
      </c>
      <c r="G28" s="27" t="s">
        <v>13</v>
      </c>
    </row>
    <row r="29" spans="1:7" ht="27" customHeight="1" thickBot="1" x14ac:dyDescent="0.3">
      <c r="A29" s="78" t="s">
        <v>14</v>
      </c>
      <c r="B29" s="21"/>
      <c r="C29" s="22"/>
      <c r="D29" s="23">
        <f>SUM(D27:D28)</f>
        <v>276.35000000000002</v>
      </c>
      <c r="E29" s="22"/>
      <c r="F29" s="24"/>
      <c r="G29" s="25"/>
    </row>
    <row r="30" spans="1:7" x14ac:dyDescent="0.25">
      <c r="A30" s="79" t="s">
        <v>20</v>
      </c>
      <c r="B30" s="33" t="s">
        <v>21</v>
      </c>
      <c r="C30" s="34" t="s">
        <v>15</v>
      </c>
      <c r="D30" s="51">
        <v>208.91</v>
      </c>
      <c r="E30" s="34">
        <v>3231</v>
      </c>
      <c r="F30" s="35" t="s">
        <v>97</v>
      </c>
      <c r="G30" s="26" t="s">
        <v>13</v>
      </c>
    </row>
    <row r="31" spans="1:7" ht="27" customHeight="1" thickBot="1" x14ac:dyDescent="0.3">
      <c r="A31" s="78" t="s">
        <v>14</v>
      </c>
      <c r="B31" s="21"/>
      <c r="C31" s="22"/>
      <c r="D31" s="23">
        <f>SUM(D30:D30)</f>
        <v>208.91</v>
      </c>
      <c r="E31" s="22"/>
      <c r="F31" s="24"/>
      <c r="G31" s="25"/>
    </row>
    <row r="32" spans="1:7" x14ac:dyDescent="0.25">
      <c r="A32" s="79" t="s">
        <v>22</v>
      </c>
      <c r="B32" s="33" t="s">
        <v>23</v>
      </c>
      <c r="C32" s="34" t="s">
        <v>16</v>
      </c>
      <c r="D32" s="51">
        <v>27.5</v>
      </c>
      <c r="E32" s="34">
        <v>3234</v>
      </c>
      <c r="F32" s="35" t="s">
        <v>24</v>
      </c>
      <c r="G32" s="26" t="s">
        <v>13</v>
      </c>
    </row>
    <row r="33" spans="1:7" ht="27" customHeight="1" thickBot="1" x14ac:dyDescent="0.3">
      <c r="A33" s="78" t="s">
        <v>14</v>
      </c>
      <c r="B33" s="21"/>
      <c r="C33" s="22"/>
      <c r="D33" s="23">
        <f>SUM(D32:D32)</f>
        <v>27.5</v>
      </c>
      <c r="E33" s="22"/>
      <c r="F33" s="24"/>
      <c r="G33" s="25"/>
    </row>
    <row r="34" spans="1:7" x14ac:dyDescent="0.25">
      <c r="A34" s="79" t="s">
        <v>25</v>
      </c>
      <c r="B34" s="33" t="s">
        <v>26</v>
      </c>
      <c r="C34" s="34" t="s">
        <v>16</v>
      </c>
      <c r="D34" s="51">
        <v>131.25</v>
      </c>
      <c r="E34" s="34">
        <v>3238</v>
      </c>
      <c r="F34" s="35" t="s">
        <v>19</v>
      </c>
      <c r="G34" s="26" t="s">
        <v>13</v>
      </c>
    </row>
    <row r="35" spans="1:7" ht="27" customHeight="1" thickBot="1" x14ac:dyDescent="0.3">
      <c r="A35" s="78" t="s">
        <v>14</v>
      </c>
      <c r="B35" s="21"/>
      <c r="C35" s="22"/>
      <c r="D35" s="23">
        <f>SUM(D34:D34)</f>
        <v>131.25</v>
      </c>
      <c r="E35" s="22"/>
      <c r="F35" s="24"/>
      <c r="G35" s="25"/>
    </row>
    <row r="36" spans="1:7" x14ac:dyDescent="0.25">
      <c r="A36" s="79" t="s">
        <v>27</v>
      </c>
      <c r="B36" s="33" t="s">
        <v>28</v>
      </c>
      <c r="C36" s="34" t="s">
        <v>15</v>
      </c>
      <c r="D36" s="51">
        <v>21.24</v>
      </c>
      <c r="E36" s="34">
        <v>3295</v>
      </c>
      <c r="F36" s="35" t="s">
        <v>29</v>
      </c>
      <c r="G36" s="26" t="s">
        <v>13</v>
      </c>
    </row>
    <row r="37" spans="1:7" ht="27" customHeight="1" thickBot="1" x14ac:dyDescent="0.3">
      <c r="A37" s="78" t="s">
        <v>14</v>
      </c>
      <c r="B37" s="21"/>
      <c r="C37" s="22"/>
      <c r="D37" s="23">
        <f>SUM(D36:D36)</f>
        <v>21.24</v>
      </c>
      <c r="E37" s="22"/>
      <c r="F37" s="24"/>
      <c r="G37" s="25"/>
    </row>
    <row r="38" spans="1:7" x14ac:dyDescent="0.25">
      <c r="A38" s="79" t="s">
        <v>30</v>
      </c>
      <c r="B38" s="33" t="s">
        <v>31</v>
      </c>
      <c r="C38" s="34" t="s">
        <v>32</v>
      </c>
      <c r="D38" s="68">
        <v>48.8</v>
      </c>
      <c r="E38" s="34">
        <v>3293</v>
      </c>
      <c r="F38" s="35" t="s">
        <v>98</v>
      </c>
      <c r="G38" s="27" t="s">
        <v>13</v>
      </c>
    </row>
    <row r="39" spans="1:7" ht="27" customHeight="1" thickBot="1" x14ac:dyDescent="0.3">
      <c r="A39" s="78" t="s">
        <v>14</v>
      </c>
      <c r="B39" s="21"/>
      <c r="C39" s="22"/>
      <c r="D39" s="23">
        <f>SUM(D38:D38)</f>
        <v>48.8</v>
      </c>
      <c r="E39" s="22"/>
      <c r="F39" s="24"/>
      <c r="G39" s="25"/>
    </row>
    <row r="40" spans="1:7" ht="15" customHeight="1" x14ac:dyDescent="0.25">
      <c r="A40" s="79" t="s">
        <v>119</v>
      </c>
      <c r="B40" s="33" t="s">
        <v>120</v>
      </c>
      <c r="C40" s="34" t="s">
        <v>121</v>
      </c>
      <c r="D40" s="68">
        <v>220.3</v>
      </c>
      <c r="E40" s="34">
        <v>3293</v>
      </c>
      <c r="F40" s="35" t="s">
        <v>98</v>
      </c>
      <c r="G40" s="27" t="s">
        <v>13</v>
      </c>
    </row>
    <row r="41" spans="1:7" ht="15" customHeight="1" x14ac:dyDescent="0.25">
      <c r="A41" s="79" t="s">
        <v>119</v>
      </c>
      <c r="B41" s="33" t="s">
        <v>120</v>
      </c>
      <c r="C41" s="34" t="s">
        <v>121</v>
      </c>
      <c r="D41" s="68">
        <v>180.4</v>
      </c>
      <c r="E41" s="34">
        <v>3293</v>
      </c>
      <c r="F41" s="35" t="s">
        <v>98</v>
      </c>
      <c r="G41" s="27" t="s">
        <v>13</v>
      </c>
    </row>
    <row r="42" spans="1:7" ht="15" customHeight="1" x14ac:dyDescent="0.25">
      <c r="A42" s="79" t="s">
        <v>119</v>
      </c>
      <c r="B42" s="33" t="s">
        <v>120</v>
      </c>
      <c r="C42" s="34" t="s">
        <v>121</v>
      </c>
      <c r="D42" s="68">
        <v>651.4</v>
      </c>
      <c r="E42" s="34">
        <v>3293</v>
      </c>
      <c r="F42" s="35" t="s">
        <v>98</v>
      </c>
      <c r="G42" s="27" t="s">
        <v>13</v>
      </c>
    </row>
    <row r="43" spans="1:7" ht="27" customHeight="1" thickBot="1" x14ac:dyDescent="0.3">
      <c r="A43" s="78" t="s">
        <v>14</v>
      </c>
      <c r="B43" s="21"/>
      <c r="C43" s="22"/>
      <c r="D43" s="23">
        <f>D40+D41+D42</f>
        <v>1052.0999999999999</v>
      </c>
      <c r="E43" s="22"/>
      <c r="F43" s="24"/>
      <c r="G43" s="25"/>
    </row>
    <row r="44" spans="1:7" x14ac:dyDescent="0.25">
      <c r="A44" s="82" t="s">
        <v>84</v>
      </c>
      <c r="B44" s="36" t="s">
        <v>85</v>
      </c>
      <c r="C44" s="53" t="s">
        <v>86</v>
      </c>
      <c r="D44" s="56">
        <v>130</v>
      </c>
      <c r="E44" s="53">
        <v>3239</v>
      </c>
      <c r="F44" s="54" t="s">
        <v>78</v>
      </c>
      <c r="G44" s="26" t="s">
        <v>13</v>
      </c>
    </row>
    <row r="45" spans="1:7" ht="27" customHeight="1" thickBot="1" x14ac:dyDescent="0.3">
      <c r="A45" s="78" t="s">
        <v>14</v>
      </c>
      <c r="B45" s="21"/>
      <c r="C45" s="22"/>
      <c r="D45" s="23">
        <f>SUM(D44:D44)</f>
        <v>130</v>
      </c>
      <c r="E45" s="22"/>
      <c r="F45" s="24"/>
      <c r="G45" s="25"/>
    </row>
    <row r="46" spans="1:7" x14ac:dyDescent="0.25">
      <c r="A46" s="77" t="s">
        <v>33</v>
      </c>
      <c r="B46" s="36" t="s">
        <v>34</v>
      </c>
      <c r="C46" s="53" t="s">
        <v>15</v>
      </c>
      <c r="D46" s="56">
        <v>295.01</v>
      </c>
      <c r="E46" s="53">
        <v>3223</v>
      </c>
      <c r="F46" s="54" t="s">
        <v>35</v>
      </c>
      <c r="G46" s="26" t="s">
        <v>13</v>
      </c>
    </row>
    <row r="47" spans="1:7" ht="27" customHeight="1" thickBot="1" x14ac:dyDescent="0.3">
      <c r="A47" s="78" t="s">
        <v>14</v>
      </c>
      <c r="B47" s="21"/>
      <c r="C47" s="22"/>
      <c r="D47" s="23">
        <f>SUM(D46:D46)</f>
        <v>295.01</v>
      </c>
      <c r="E47" s="22"/>
      <c r="F47" s="24"/>
      <c r="G47" s="25"/>
    </row>
    <row r="48" spans="1:7" x14ac:dyDescent="0.25">
      <c r="A48" s="79" t="s">
        <v>36</v>
      </c>
      <c r="B48" s="33" t="s">
        <v>37</v>
      </c>
      <c r="C48" s="34" t="s">
        <v>38</v>
      </c>
      <c r="D48" s="51">
        <v>132.72</v>
      </c>
      <c r="E48" s="34">
        <v>3235</v>
      </c>
      <c r="F48" s="35" t="s">
        <v>18</v>
      </c>
      <c r="G48" s="26" t="s">
        <v>13</v>
      </c>
    </row>
    <row r="49" spans="1:7" ht="27" customHeight="1" thickBot="1" x14ac:dyDescent="0.3">
      <c r="A49" s="78" t="s">
        <v>14</v>
      </c>
      <c r="B49" s="21"/>
      <c r="C49" s="22"/>
      <c r="D49" s="23">
        <f>SUM(D48:D48)</f>
        <v>132.72</v>
      </c>
      <c r="E49" s="22"/>
      <c r="F49" s="24"/>
      <c r="G49" s="25"/>
    </row>
    <row r="50" spans="1:7" x14ac:dyDescent="0.25">
      <c r="A50" s="79" t="s">
        <v>39</v>
      </c>
      <c r="B50" s="33" t="s">
        <v>40</v>
      </c>
      <c r="C50" s="34" t="s">
        <v>41</v>
      </c>
      <c r="D50" s="51">
        <v>16.829999999999998</v>
      </c>
      <c r="E50" s="34">
        <v>3223</v>
      </c>
      <c r="F50" s="35" t="s">
        <v>35</v>
      </c>
      <c r="G50" s="26" t="s">
        <v>13</v>
      </c>
    </row>
    <row r="51" spans="1:7" ht="27" customHeight="1" thickBot="1" x14ac:dyDescent="0.3">
      <c r="A51" s="78" t="s">
        <v>14</v>
      </c>
      <c r="B51" s="21"/>
      <c r="C51" s="22"/>
      <c r="D51" s="23">
        <f>SUM(D50:D50)</f>
        <v>16.829999999999998</v>
      </c>
      <c r="E51" s="22"/>
      <c r="F51" s="24"/>
      <c r="G51" s="25"/>
    </row>
    <row r="52" spans="1:7" x14ac:dyDescent="0.25">
      <c r="A52" s="79" t="s">
        <v>42</v>
      </c>
      <c r="B52" s="33" t="s">
        <v>43</v>
      </c>
      <c r="C52" s="34" t="s">
        <v>44</v>
      </c>
      <c r="D52" s="51">
        <v>562.86</v>
      </c>
      <c r="E52" s="34">
        <v>3223</v>
      </c>
      <c r="F52" s="35" t="s">
        <v>35</v>
      </c>
      <c r="G52" s="26" t="s">
        <v>13</v>
      </c>
    </row>
    <row r="53" spans="1:7" ht="27" customHeight="1" thickBot="1" x14ac:dyDescent="0.3">
      <c r="A53" s="78" t="s">
        <v>14</v>
      </c>
      <c r="B53" s="21"/>
      <c r="C53" s="22"/>
      <c r="D53" s="23">
        <f>SUM(D52:D52)</f>
        <v>562.86</v>
      </c>
      <c r="E53" s="22"/>
      <c r="F53" s="24"/>
      <c r="G53" s="25"/>
    </row>
    <row r="54" spans="1:7" x14ac:dyDescent="0.25">
      <c r="A54" s="77" t="s">
        <v>45</v>
      </c>
      <c r="B54" s="36" t="s">
        <v>46</v>
      </c>
      <c r="C54" s="53" t="s">
        <v>47</v>
      </c>
      <c r="D54" s="51">
        <v>11.23</v>
      </c>
      <c r="E54" s="34">
        <v>3233</v>
      </c>
      <c r="F54" s="35" t="s">
        <v>48</v>
      </c>
      <c r="G54" s="26" t="s">
        <v>13</v>
      </c>
    </row>
    <row r="55" spans="1:7" x14ac:dyDescent="0.25">
      <c r="A55" s="79" t="s">
        <v>45</v>
      </c>
      <c r="B55" s="33" t="s">
        <v>46</v>
      </c>
      <c r="C55" s="34" t="s">
        <v>47</v>
      </c>
      <c r="D55" s="51">
        <v>30.32</v>
      </c>
      <c r="E55" s="34">
        <v>3234</v>
      </c>
      <c r="F55" s="35" t="s">
        <v>24</v>
      </c>
      <c r="G55" s="27" t="s">
        <v>13</v>
      </c>
    </row>
    <row r="56" spans="1:7" ht="27" customHeight="1" thickBot="1" x14ac:dyDescent="0.3">
      <c r="A56" s="78" t="s">
        <v>14</v>
      </c>
      <c r="B56" s="21"/>
      <c r="C56" s="22"/>
      <c r="D56" s="23">
        <f>SUM(D54:D55)</f>
        <v>41.55</v>
      </c>
      <c r="E56" s="22"/>
      <c r="F56" s="24"/>
      <c r="G56" s="25"/>
    </row>
    <row r="57" spans="1:7" ht="15" customHeight="1" x14ac:dyDescent="0.25">
      <c r="A57" s="74" t="s">
        <v>99</v>
      </c>
      <c r="B57" s="36" t="s">
        <v>100</v>
      </c>
      <c r="C57" s="53" t="s">
        <v>101</v>
      </c>
      <c r="D57" s="60">
        <v>121.13</v>
      </c>
      <c r="E57" s="53">
        <v>3221</v>
      </c>
      <c r="F57" s="54" t="s">
        <v>17</v>
      </c>
      <c r="G57" s="27" t="s">
        <v>13</v>
      </c>
    </row>
    <row r="58" spans="1:7" ht="27" customHeight="1" thickBot="1" x14ac:dyDescent="0.3">
      <c r="A58" s="78" t="s">
        <v>14</v>
      </c>
      <c r="B58" s="21"/>
      <c r="C58" s="22"/>
      <c r="D58" s="23">
        <f>D57</f>
        <v>121.13</v>
      </c>
      <c r="E58" s="22"/>
      <c r="F58" s="24"/>
      <c r="G58" s="25"/>
    </row>
    <row r="59" spans="1:7" x14ac:dyDescent="0.25">
      <c r="A59" s="79" t="s">
        <v>49</v>
      </c>
      <c r="B59" s="33" t="s">
        <v>50</v>
      </c>
      <c r="C59" s="34" t="s">
        <v>51</v>
      </c>
      <c r="D59" s="51">
        <v>50</v>
      </c>
      <c r="E59" s="34">
        <v>3223</v>
      </c>
      <c r="F59" s="35" t="s">
        <v>35</v>
      </c>
      <c r="G59" s="27" t="s">
        <v>13</v>
      </c>
    </row>
    <row r="60" spans="1:7" x14ac:dyDescent="0.25">
      <c r="A60" s="80"/>
      <c r="B60" s="33"/>
      <c r="C60" s="34"/>
      <c r="D60" s="51">
        <v>700</v>
      </c>
      <c r="E60" s="34">
        <v>3235</v>
      </c>
      <c r="F60" s="35" t="s">
        <v>18</v>
      </c>
      <c r="G60" s="27" t="s">
        <v>13</v>
      </c>
    </row>
    <row r="61" spans="1:7" ht="27" customHeight="1" thickBot="1" x14ac:dyDescent="0.3">
      <c r="A61" s="75" t="s">
        <v>14</v>
      </c>
      <c r="B61" s="33"/>
      <c r="C61" s="34"/>
      <c r="D61" s="59">
        <f>SUM(D59:D60)</f>
        <v>750</v>
      </c>
      <c r="E61" s="34"/>
      <c r="F61" s="35"/>
      <c r="G61" s="27"/>
    </row>
    <row r="62" spans="1:7" ht="15" customHeight="1" x14ac:dyDescent="0.25">
      <c r="A62" s="74" t="s">
        <v>105</v>
      </c>
      <c r="B62" s="36" t="s">
        <v>106</v>
      </c>
      <c r="C62" s="53" t="s">
        <v>107</v>
      </c>
      <c r="D62" s="60">
        <v>32.9</v>
      </c>
      <c r="E62" s="53">
        <v>3221</v>
      </c>
      <c r="F62" s="54" t="s">
        <v>17</v>
      </c>
      <c r="G62" s="26" t="s">
        <v>13</v>
      </c>
    </row>
    <row r="63" spans="1:7" ht="27" customHeight="1" thickBot="1" x14ac:dyDescent="0.3">
      <c r="A63" s="75" t="s">
        <v>14</v>
      </c>
      <c r="B63" s="33"/>
      <c r="C63" s="34"/>
      <c r="D63" s="59">
        <f>D62</f>
        <v>32.9</v>
      </c>
      <c r="E63" s="34"/>
      <c r="F63" s="35"/>
      <c r="G63" s="27"/>
    </row>
    <row r="64" spans="1:7" ht="15" customHeight="1" x14ac:dyDescent="0.25">
      <c r="A64" s="74" t="s">
        <v>144</v>
      </c>
      <c r="B64" s="36" t="s">
        <v>145</v>
      </c>
      <c r="C64" s="53" t="s">
        <v>87</v>
      </c>
      <c r="D64" s="60">
        <v>175.5</v>
      </c>
      <c r="E64" s="53">
        <v>3213</v>
      </c>
      <c r="F64" s="54" t="s">
        <v>94</v>
      </c>
      <c r="G64" s="26" t="s">
        <v>13</v>
      </c>
    </row>
    <row r="65" spans="1:7" ht="27" customHeight="1" thickBot="1" x14ac:dyDescent="0.3">
      <c r="A65" s="75" t="s">
        <v>14</v>
      </c>
      <c r="B65" s="33"/>
      <c r="C65" s="34"/>
      <c r="D65" s="59">
        <f>D64</f>
        <v>175.5</v>
      </c>
      <c r="E65" s="34"/>
      <c r="F65" s="35"/>
      <c r="G65" s="27"/>
    </row>
    <row r="66" spans="1:7" ht="15" customHeight="1" x14ac:dyDescent="0.25">
      <c r="A66" s="74" t="s">
        <v>129</v>
      </c>
      <c r="B66" s="36" t="s">
        <v>130</v>
      </c>
      <c r="C66" s="53" t="s">
        <v>51</v>
      </c>
      <c r="D66" s="60">
        <v>1209.3499999999999</v>
      </c>
      <c r="E66" s="53">
        <v>3293</v>
      </c>
      <c r="F66" s="54" t="s">
        <v>98</v>
      </c>
      <c r="G66" s="26" t="s">
        <v>13</v>
      </c>
    </row>
    <row r="67" spans="1:7" ht="27" customHeight="1" thickBot="1" x14ac:dyDescent="0.3">
      <c r="A67" s="75" t="s">
        <v>14</v>
      </c>
      <c r="B67" s="33"/>
      <c r="C67" s="34"/>
      <c r="D67" s="59">
        <f>D66</f>
        <v>1209.3499999999999</v>
      </c>
      <c r="E67" s="34"/>
      <c r="F67" s="35"/>
      <c r="G67" s="27"/>
    </row>
    <row r="68" spans="1:7" ht="15" customHeight="1" x14ac:dyDescent="0.25">
      <c r="A68" s="81" t="s">
        <v>127</v>
      </c>
      <c r="B68" s="65" t="s">
        <v>128</v>
      </c>
      <c r="C68" s="66" t="s">
        <v>16</v>
      </c>
      <c r="D68" s="61">
        <v>70.5</v>
      </c>
      <c r="E68" s="66">
        <v>3232</v>
      </c>
      <c r="F68" s="67" t="s">
        <v>126</v>
      </c>
      <c r="G68" s="64" t="s">
        <v>13</v>
      </c>
    </row>
    <row r="69" spans="1:7" ht="27" customHeight="1" thickBot="1" x14ac:dyDescent="0.3">
      <c r="A69" s="75" t="s">
        <v>14</v>
      </c>
      <c r="B69" s="33"/>
      <c r="C69" s="34"/>
      <c r="D69" s="59">
        <f>D68</f>
        <v>70.5</v>
      </c>
      <c r="E69" s="34"/>
      <c r="F69" s="35"/>
      <c r="G69" s="27"/>
    </row>
    <row r="70" spans="1:7" ht="15" customHeight="1" x14ac:dyDescent="0.25">
      <c r="A70" s="74" t="s">
        <v>122</v>
      </c>
      <c r="B70" s="36" t="s">
        <v>123</v>
      </c>
      <c r="C70" s="53" t="s">
        <v>87</v>
      </c>
      <c r="D70" s="63">
        <v>330</v>
      </c>
      <c r="E70" s="53">
        <v>3239</v>
      </c>
      <c r="F70" s="54" t="s">
        <v>78</v>
      </c>
      <c r="G70" s="26" t="s">
        <v>13</v>
      </c>
    </row>
    <row r="71" spans="1:7" ht="27" customHeight="1" thickBot="1" x14ac:dyDescent="0.3">
      <c r="A71" s="75" t="s">
        <v>14</v>
      </c>
      <c r="B71" s="33"/>
      <c r="C71" s="34"/>
      <c r="D71" s="59">
        <f>D70</f>
        <v>330</v>
      </c>
      <c r="E71" s="34"/>
      <c r="F71" s="35"/>
      <c r="G71" s="27"/>
    </row>
    <row r="72" spans="1:7" ht="15" customHeight="1" x14ac:dyDescent="0.25">
      <c r="A72" s="74" t="s">
        <v>89</v>
      </c>
      <c r="B72" s="36" t="s">
        <v>90</v>
      </c>
      <c r="C72" s="53" t="s">
        <v>16</v>
      </c>
      <c r="D72" s="63">
        <v>400</v>
      </c>
      <c r="E72" s="53">
        <v>3239</v>
      </c>
      <c r="F72" s="54" t="s">
        <v>78</v>
      </c>
      <c r="G72" s="26" t="s">
        <v>13</v>
      </c>
    </row>
    <row r="73" spans="1:7" ht="27" customHeight="1" thickBot="1" x14ac:dyDescent="0.3">
      <c r="A73" s="75" t="s">
        <v>14</v>
      </c>
      <c r="B73" s="33"/>
      <c r="C73" s="34"/>
      <c r="D73" s="59">
        <f>D72</f>
        <v>400</v>
      </c>
      <c r="E73" s="34"/>
      <c r="F73" s="35"/>
      <c r="G73" s="27"/>
    </row>
    <row r="74" spans="1:7" ht="15" customHeight="1" x14ac:dyDescent="0.25">
      <c r="A74" s="82" t="s">
        <v>95</v>
      </c>
      <c r="B74" s="36" t="s">
        <v>96</v>
      </c>
      <c r="C74" s="53" t="s">
        <v>15</v>
      </c>
      <c r="D74" s="56">
        <v>1.66</v>
      </c>
      <c r="E74" s="53">
        <v>3238</v>
      </c>
      <c r="F74" s="54" t="s">
        <v>19</v>
      </c>
      <c r="G74" s="26" t="s">
        <v>13</v>
      </c>
    </row>
    <row r="75" spans="1:7" ht="27" customHeight="1" thickBot="1" x14ac:dyDescent="0.3">
      <c r="A75" s="75" t="s">
        <v>14</v>
      </c>
      <c r="B75" s="33"/>
      <c r="C75" s="34"/>
      <c r="D75" s="59">
        <f>D74</f>
        <v>1.66</v>
      </c>
      <c r="E75" s="34"/>
      <c r="F75" s="35"/>
      <c r="G75" s="27"/>
    </row>
    <row r="76" spans="1:7" ht="15" customHeight="1" x14ac:dyDescent="0.25">
      <c r="A76" s="74" t="s">
        <v>113</v>
      </c>
      <c r="B76" s="36" t="s">
        <v>114</v>
      </c>
      <c r="C76" s="53" t="s">
        <v>16</v>
      </c>
      <c r="D76" s="63">
        <v>356.25</v>
      </c>
      <c r="E76" s="53">
        <v>3235</v>
      </c>
      <c r="F76" s="54" t="s">
        <v>18</v>
      </c>
      <c r="G76" s="26" t="s">
        <v>13</v>
      </c>
    </row>
    <row r="77" spans="1:7" ht="27" customHeight="1" thickBot="1" x14ac:dyDescent="0.3">
      <c r="A77" s="75" t="s">
        <v>14</v>
      </c>
      <c r="B77" s="33"/>
      <c r="C77" s="34"/>
      <c r="D77" s="59">
        <f>D76</f>
        <v>356.25</v>
      </c>
      <c r="E77" s="34"/>
      <c r="F77" s="35"/>
      <c r="G77" s="27"/>
    </row>
    <row r="78" spans="1:7" ht="15" customHeight="1" x14ac:dyDescent="0.25">
      <c r="A78" s="74" t="s">
        <v>124</v>
      </c>
      <c r="B78" s="36" t="s">
        <v>125</v>
      </c>
      <c r="C78" s="53" t="s">
        <v>87</v>
      </c>
      <c r="D78" s="60">
        <v>360</v>
      </c>
      <c r="E78" s="53">
        <v>3232</v>
      </c>
      <c r="F78" s="54" t="s">
        <v>126</v>
      </c>
      <c r="G78" s="26" t="s">
        <v>13</v>
      </c>
    </row>
    <row r="79" spans="1:7" ht="15" customHeight="1" x14ac:dyDescent="0.25">
      <c r="A79" s="76"/>
      <c r="B79" s="33"/>
      <c r="C79" s="34"/>
      <c r="D79" s="62">
        <v>41</v>
      </c>
      <c r="E79" s="34">
        <v>3231</v>
      </c>
      <c r="F79" s="35" t="s">
        <v>97</v>
      </c>
      <c r="G79" s="27" t="s">
        <v>13</v>
      </c>
    </row>
    <row r="80" spans="1:7" ht="27" customHeight="1" thickBot="1" x14ac:dyDescent="0.3">
      <c r="A80" s="75" t="s">
        <v>14</v>
      </c>
      <c r="B80" s="33"/>
      <c r="C80" s="34"/>
      <c r="D80" s="59">
        <f>D78+D79</f>
        <v>401</v>
      </c>
      <c r="E80" s="34"/>
      <c r="F80" s="35"/>
      <c r="G80" s="27"/>
    </row>
    <row r="81" spans="1:7" ht="15" customHeight="1" x14ac:dyDescent="0.25">
      <c r="A81" s="74" t="s">
        <v>102</v>
      </c>
      <c r="B81" s="36" t="s">
        <v>103</v>
      </c>
      <c r="C81" s="53" t="s">
        <v>15</v>
      </c>
      <c r="D81" s="60">
        <v>62.11</v>
      </c>
      <c r="E81" s="53">
        <v>3221</v>
      </c>
      <c r="F81" s="54" t="s">
        <v>17</v>
      </c>
      <c r="G81" s="26" t="s">
        <v>13</v>
      </c>
    </row>
    <row r="82" spans="1:7" ht="15" customHeight="1" x14ac:dyDescent="0.25">
      <c r="A82" s="76" t="s">
        <v>102</v>
      </c>
      <c r="B82" s="33" t="s">
        <v>103</v>
      </c>
      <c r="C82" s="34" t="s">
        <v>15</v>
      </c>
      <c r="D82" s="62">
        <v>58</v>
      </c>
      <c r="E82" s="34">
        <v>3221</v>
      </c>
      <c r="F82" s="35" t="s">
        <v>17</v>
      </c>
      <c r="G82" s="27" t="s">
        <v>13</v>
      </c>
    </row>
    <row r="83" spans="1:7" ht="27" customHeight="1" thickBot="1" x14ac:dyDescent="0.3">
      <c r="A83" s="78" t="s">
        <v>14</v>
      </c>
      <c r="B83" s="21"/>
      <c r="C83" s="22"/>
      <c r="D83" s="23">
        <f>D81+D82</f>
        <v>120.11</v>
      </c>
      <c r="E83" s="22"/>
      <c r="F83" s="24"/>
      <c r="G83" s="25"/>
    </row>
    <row r="84" spans="1:7" ht="15" customHeight="1" x14ac:dyDescent="0.25">
      <c r="A84" s="74" t="s">
        <v>110</v>
      </c>
      <c r="B84" s="36" t="s">
        <v>111</v>
      </c>
      <c r="C84" s="53" t="s">
        <v>75</v>
      </c>
      <c r="D84" s="60">
        <v>1113.75</v>
      </c>
      <c r="E84" s="53">
        <v>3225</v>
      </c>
      <c r="F84" s="54" t="s">
        <v>112</v>
      </c>
      <c r="G84" s="26" t="s">
        <v>13</v>
      </c>
    </row>
    <row r="85" spans="1:7" ht="15" customHeight="1" x14ac:dyDescent="0.25">
      <c r="A85" s="76" t="s">
        <v>110</v>
      </c>
      <c r="B85" s="33" t="s">
        <v>111</v>
      </c>
      <c r="C85" s="34" t="s">
        <v>75</v>
      </c>
      <c r="D85" s="62">
        <v>15.75</v>
      </c>
      <c r="E85" s="34">
        <v>3239</v>
      </c>
      <c r="F85" s="35" t="s">
        <v>78</v>
      </c>
      <c r="G85" s="27" t="s">
        <v>13</v>
      </c>
    </row>
    <row r="86" spans="1:7" ht="27" customHeight="1" thickBot="1" x14ac:dyDescent="0.3">
      <c r="A86" s="78" t="s">
        <v>14</v>
      </c>
      <c r="B86" s="21"/>
      <c r="C86" s="22"/>
      <c r="D86" s="23">
        <f>D84+D85</f>
        <v>1129.5</v>
      </c>
      <c r="E86" s="22"/>
      <c r="F86" s="24"/>
      <c r="G86" s="25"/>
    </row>
    <row r="87" spans="1:7" ht="15" customHeight="1" x14ac:dyDescent="0.25">
      <c r="A87" s="74" t="s">
        <v>92</v>
      </c>
      <c r="B87" s="36" t="s">
        <v>93</v>
      </c>
      <c r="C87" s="53" t="s">
        <v>16</v>
      </c>
      <c r="D87" s="60">
        <v>125.99</v>
      </c>
      <c r="E87" s="53">
        <v>3221</v>
      </c>
      <c r="F87" s="54" t="s">
        <v>17</v>
      </c>
      <c r="G87" s="26" t="s">
        <v>13</v>
      </c>
    </row>
    <row r="88" spans="1:7" ht="15" customHeight="1" x14ac:dyDescent="0.25">
      <c r="A88" s="76"/>
      <c r="B88" s="33"/>
      <c r="C88" s="34"/>
      <c r="D88" s="62">
        <v>9.2100000000000009</v>
      </c>
      <c r="E88" s="34">
        <v>3224</v>
      </c>
      <c r="F88" s="35" t="s">
        <v>88</v>
      </c>
      <c r="G88" s="27" t="s">
        <v>13</v>
      </c>
    </row>
    <row r="89" spans="1:7" ht="27" customHeight="1" thickBot="1" x14ac:dyDescent="0.3">
      <c r="A89" s="75" t="s">
        <v>14</v>
      </c>
      <c r="B89" s="33"/>
      <c r="C89" s="34"/>
      <c r="D89" s="59">
        <f>D87+D88</f>
        <v>135.19999999999999</v>
      </c>
      <c r="E89" s="34"/>
      <c r="F89" s="35"/>
      <c r="G89" s="27"/>
    </row>
    <row r="90" spans="1:7" ht="15" customHeight="1" x14ac:dyDescent="0.25">
      <c r="A90" s="74" t="s">
        <v>108</v>
      </c>
      <c r="B90" s="36" t="s">
        <v>109</v>
      </c>
      <c r="C90" s="53" t="s">
        <v>16</v>
      </c>
      <c r="D90" s="60">
        <v>477.5</v>
      </c>
      <c r="E90" s="53">
        <v>3233</v>
      </c>
      <c r="F90" s="54" t="s">
        <v>48</v>
      </c>
      <c r="G90" s="26" t="s">
        <v>13</v>
      </c>
    </row>
    <row r="91" spans="1:7" ht="27" customHeight="1" thickBot="1" x14ac:dyDescent="0.3">
      <c r="A91" s="58" t="s">
        <v>14</v>
      </c>
      <c r="B91" s="33"/>
      <c r="C91" s="34"/>
      <c r="D91" s="59">
        <f>D90</f>
        <v>477.5</v>
      </c>
      <c r="E91" s="34"/>
      <c r="F91" s="35"/>
      <c r="G91" s="27"/>
    </row>
    <row r="92" spans="1:7" ht="27" customHeight="1" x14ac:dyDescent="0.25">
      <c r="A92" s="71" t="s">
        <v>64</v>
      </c>
      <c r="B92" s="100" t="s">
        <v>60</v>
      </c>
      <c r="C92" s="100"/>
      <c r="D92" s="92">
        <v>634.34</v>
      </c>
      <c r="E92" s="37">
        <v>3237</v>
      </c>
      <c r="F92" s="38" t="s">
        <v>72</v>
      </c>
      <c r="G92" s="43" t="s">
        <v>13</v>
      </c>
    </row>
    <row r="93" spans="1:7" ht="27" customHeight="1" x14ac:dyDescent="0.25">
      <c r="A93" s="72" t="s">
        <v>65</v>
      </c>
      <c r="B93" s="96" t="s">
        <v>60</v>
      </c>
      <c r="C93" s="96"/>
      <c r="D93" s="93">
        <v>402.3</v>
      </c>
      <c r="E93" s="39">
        <v>3237</v>
      </c>
      <c r="F93" s="55" t="s">
        <v>72</v>
      </c>
      <c r="G93" s="46" t="s">
        <v>13</v>
      </c>
    </row>
    <row r="94" spans="1:7" ht="27" customHeight="1" x14ac:dyDescent="0.25">
      <c r="A94" s="72" t="s">
        <v>132</v>
      </c>
      <c r="B94" s="96" t="s">
        <v>60</v>
      </c>
      <c r="C94" s="96"/>
      <c r="D94" s="93">
        <v>50</v>
      </c>
      <c r="E94" s="39">
        <v>3237</v>
      </c>
      <c r="F94" s="55" t="s">
        <v>72</v>
      </c>
      <c r="G94" s="46" t="s">
        <v>13</v>
      </c>
    </row>
    <row r="95" spans="1:7" ht="27" customHeight="1" x14ac:dyDescent="0.25">
      <c r="A95" s="72" t="s">
        <v>66</v>
      </c>
      <c r="B95" s="96" t="s">
        <v>60</v>
      </c>
      <c r="C95" s="96"/>
      <c r="D95" s="93">
        <v>221.2</v>
      </c>
      <c r="E95" s="39">
        <v>3237</v>
      </c>
      <c r="F95" s="55" t="s">
        <v>72</v>
      </c>
      <c r="G95" s="46" t="s">
        <v>13</v>
      </c>
    </row>
    <row r="96" spans="1:7" ht="27" customHeight="1" x14ac:dyDescent="0.25">
      <c r="A96" s="72" t="s">
        <v>67</v>
      </c>
      <c r="B96" s="96" t="s">
        <v>60</v>
      </c>
      <c r="C96" s="96"/>
      <c r="D96" s="93">
        <v>186.21</v>
      </c>
      <c r="E96" s="39">
        <v>3237</v>
      </c>
      <c r="F96" s="55" t="s">
        <v>72</v>
      </c>
      <c r="G96" s="46" t="s">
        <v>13</v>
      </c>
    </row>
    <row r="97" spans="1:7" ht="27" customHeight="1" x14ac:dyDescent="0.25">
      <c r="A97" s="72" t="s">
        <v>146</v>
      </c>
      <c r="B97" s="96" t="s">
        <v>60</v>
      </c>
      <c r="C97" s="96"/>
      <c r="D97" s="93">
        <v>261.81</v>
      </c>
      <c r="E97" s="39">
        <v>3237</v>
      </c>
      <c r="F97" s="55" t="s">
        <v>91</v>
      </c>
      <c r="G97" s="46" t="s">
        <v>13</v>
      </c>
    </row>
    <row r="98" spans="1:7" ht="27" customHeight="1" x14ac:dyDescent="0.25">
      <c r="A98" s="72" t="s">
        <v>68</v>
      </c>
      <c r="B98" s="96" t="s">
        <v>60</v>
      </c>
      <c r="C98" s="96"/>
      <c r="D98" s="93">
        <v>218.43</v>
      </c>
      <c r="E98" s="39">
        <v>3237</v>
      </c>
      <c r="F98" s="55" t="s">
        <v>72</v>
      </c>
      <c r="G98" s="46" t="s">
        <v>13</v>
      </c>
    </row>
    <row r="99" spans="1:7" ht="27" customHeight="1" x14ac:dyDescent="0.25">
      <c r="A99" s="72" t="s">
        <v>69</v>
      </c>
      <c r="B99" s="96" t="s">
        <v>60</v>
      </c>
      <c r="C99" s="96"/>
      <c r="D99" s="93">
        <v>127.43</v>
      </c>
      <c r="E99" s="39">
        <v>3237</v>
      </c>
      <c r="F99" s="55" t="s">
        <v>72</v>
      </c>
      <c r="G99" s="46" t="s">
        <v>13</v>
      </c>
    </row>
    <row r="100" spans="1:7" ht="27" customHeight="1" x14ac:dyDescent="0.25">
      <c r="A100" s="72" t="s">
        <v>133</v>
      </c>
      <c r="B100" s="96" t="s">
        <v>60</v>
      </c>
      <c r="C100" s="96"/>
      <c r="D100" s="93">
        <v>50</v>
      </c>
      <c r="E100" s="39">
        <v>3237</v>
      </c>
      <c r="F100" s="55" t="s">
        <v>72</v>
      </c>
      <c r="G100" s="46" t="s">
        <v>13</v>
      </c>
    </row>
    <row r="101" spans="1:7" ht="27" customHeight="1" x14ac:dyDescent="0.25">
      <c r="A101" s="72" t="s">
        <v>134</v>
      </c>
      <c r="B101" s="96" t="s">
        <v>60</v>
      </c>
      <c r="C101" s="96"/>
      <c r="D101" s="93">
        <v>50</v>
      </c>
      <c r="E101" s="39">
        <v>3237</v>
      </c>
      <c r="F101" s="55" t="s">
        <v>72</v>
      </c>
      <c r="G101" s="46" t="s">
        <v>13</v>
      </c>
    </row>
    <row r="102" spans="1:7" ht="27" customHeight="1" x14ac:dyDescent="0.25">
      <c r="A102" s="72" t="s">
        <v>70</v>
      </c>
      <c r="B102" s="96" t="s">
        <v>60</v>
      </c>
      <c r="C102" s="96"/>
      <c r="D102" s="93">
        <v>123.78</v>
      </c>
      <c r="E102" s="39">
        <v>3237</v>
      </c>
      <c r="F102" s="55" t="s">
        <v>72</v>
      </c>
      <c r="G102" s="46" t="s">
        <v>13</v>
      </c>
    </row>
    <row r="103" spans="1:7" ht="27" customHeight="1" x14ac:dyDescent="0.25">
      <c r="A103" s="73" t="s">
        <v>131</v>
      </c>
      <c r="B103" s="96" t="s">
        <v>60</v>
      </c>
      <c r="C103" s="96"/>
      <c r="D103" s="94">
        <v>80</v>
      </c>
      <c r="E103" s="39">
        <v>3237</v>
      </c>
      <c r="F103" s="55" t="s">
        <v>72</v>
      </c>
      <c r="G103" s="47" t="s">
        <v>13</v>
      </c>
    </row>
    <row r="104" spans="1:7" ht="27" customHeight="1" x14ac:dyDescent="0.25">
      <c r="A104" s="73" t="s">
        <v>71</v>
      </c>
      <c r="B104" s="97" t="s">
        <v>60</v>
      </c>
      <c r="C104" s="97"/>
      <c r="D104" s="94">
        <v>152.41999999999999</v>
      </c>
      <c r="E104" s="42">
        <v>3237</v>
      </c>
      <c r="F104" s="55" t="s">
        <v>72</v>
      </c>
      <c r="G104" s="47" t="s">
        <v>13</v>
      </c>
    </row>
    <row r="105" spans="1:7" ht="27" customHeight="1" thickBot="1" x14ac:dyDescent="0.3">
      <c r="A105" s="73" t="s">
        <v>135</v>
      </c>
      <c r="B105" s="97" t="s">
        <v>60</v>
      </c>
      <c r="C105" s="97"/>
      <c r="D105" s="94">
        <v>30</v>
      </c>
      <c r="E105" s="42">
        <v>3237</v>
      </c>
      <c r="F105" s="55" t="s">
        <v>72</v>
      </c>
      <c r="G105" s="27" t="s">
        <v>13</v>
      </c>
    </row>
    <row r="106" spans="1:7" ht="27" customHeight="1" thickBot="1" x14ac:dyDescent="0.3">
      <c r="A106" s="98" t="s">
        <v>14</v>
      </c>
      <c r="B106" s="99"/>
      <c r="C106" s="99"/>
      <c r="D106" s="30">
        <f>D8+D10+D14+D16+D18+D20+D22+D24+D26+D29+D31+D33+D35+D37+D39+D43+D45+D47+D49+D51+D53+D56+D58+D61+D63+D65+D67+D69+D71+D73+D75+D77+D80+D83+D86+D89+D91+D92+D93+D94+D95+D96+D97+D98+D99+D100+D101+D102+D103+D104+D105</f>
        <v>13842.600000000002</v>
      </c>
      <c r="E106" s="29"/>
      <c r="F106" s="31"/>
      <c r="G106" s="32"/>
    </row>
    <row r="107" spans="1:7" ht="15" customHeight="1" thickBot="1" x14ac:dyDescent="0.3">
      <c r="A107" s="40"/>
      <c r="B107" s="95" t="s">
        <v>61</v>
      </c>
      <c r="C107" s="95"/>
      <c r="D107" s="41"/>
      <c r="E107" s="29"/>
      <c r="F107" s="31"/>
      <c r="G107" s="32"/>
    </row>
    <row r="108" spans="1:7" x14ac:dyDescent="0.25">
      <c r="A108" s="50"/>
      <c r="B108" s="33"/>
      <c r="C108" s="34"/>
      <c r="D108" s="84">
        <v>75564.03</v>
      </c>
      <c r="E108" s="37">
        <v>3111</v>
      </c>
      <c r="F108" s="44" t="s">
        <v>52</v>
      </c>
      <c r="G108" s="43" t="s">
        <v>13</v>
      </c>
    </row>
    <row r="109" spans="1:7" x14ac:dyDescent="0.25">
      <c r="A109" s="50"/>
      <c r="B109" s="33"/>
      <c r="C109" s="34"/>
      <c r="D109" s="69">
        <v>8076.46</v>
      </c>
      <c r="E109" s="39">
        <v>3113</v>
      </c>
      <c r="F109" s="45" t="s">
        <v>53</v>
      </c>
      <c r="G109" s="46" t="s">
        <v>13</v>
      </c>
    </row>
    <row r="110" spans="1:7" x14ac:dyDescent="0.25">
      <c r="A110" s="50"/>
      <c r="B110" s="33"/>
      <c r="C110" s="34"/>
      <c r="D110" s="69">
        <v>2428.87</v>
      </c>
      <c r="E110" s="39">
        <v>3114</v>
      </c>
      <c r="F110" s="45" t="s">
        <v>54</v>
      </c>
      <c r="G110" s="46" t="s">
        <v>13</v>
      </c>
    </row>
    <row r="111" spans="1:7" x14ac:dyDescent="0.25">
      <c r="A111" s="50"/>
      <c r="B111" s="33"/>
      <c r="C111" s="34"/>
      <c r="D111" s="69">
        <v>12555.19</v>
      </c>
      <c r="E111" s="39">
        <v>3132</v>
      </c>
      <c r="F111" s="45" t="s">
        <v>56</v>
      </c>
      <c r="G111" s="46" t="s">
        <v>13</v>
      </c>
    </row>
    <row r="112" spans="1:7" x14ac:dyDescent="0.25">
      <c r="A112" s="50"/>
      <c r="B112" s="33"/>
      <c r="C112" s="34"/>
      <c r="D112" s="69">
        <v>3723.84</v>
      </c>
      <c r="E112" s="39">
        <v>3212</v>
      </c>
      <c r="F112" s="45" t="s">
        <v>58</v>
      </c>
      <c r="G112" s="46" t="s">
        <v>13</v>
      </c>
    </row>
    <row r="113" spans="1:7" x14ac:dyDescent="0.25">
      <c r="A113" s="50"/>
      <c r="B113" s="33"/>
      <c r="C113" s="34"/>
      <c r="D113" s="69">
        <v>210</v>
      </c>
      <c r="E113" s="39">
        <v>3295</v>
      </c>
      <c r="F113" s="45" t="s">
        <v>29</v>
      </c>
      <c r="G113" s="46" t="s">
        <v>13</v>
      </c>
    </row>
    <row r="114" spans="1:7" x14ac:dyDescent="0.25">
      <c r="A114" s="50"/>
      <c r="B114" s="33"/>
      <c r="C114" s="34"/>
      <c r="D114" s="69">
        <v>3700</v>
      </c>
      <c r="E114" s="39">
        <v>3121</v>
      </c>
      <c r="F114" s="45" t="s">
        <v>55</v>
      </c>
      <c r="G114" s="46" t="s">
        <v>13</v>
      </c>
    </row>
    <row r="115" spans="1:7" x14ac:dyDescent="0.25">
      <c r="A115" s="50"/>
      <c r="B115" s="33"/>
      <c r="C115" s="34"/>
      <c r="D115" s="69">
        <v>1196.25</v>
      </c>
      <c r="E115" s="86">
        <v>3211</v>
      </c>
      <c r="F115" s="87" t="s">
        <v>57</v>
      </c>
      <c r="G115" s="46" t="s">
        <v>13</v>
      </c>
    </row>
    <row r="116" spans="1:7" x14ac:dyDescent="0.25">
      <c r="A116" s="50"/>
      <c r="B116" s="33"/>
      <c r="C116" s="34"/>
      <c r="D116" s="70">
        <v>111.5</v>
      </c>
      <c r="E116" s="88">
        <v>3214</v>
      </c>
      <c r="F116" s="89" t="s">
        <v>59</v>
      </c>
      <c r="G116" s="47" t="s">
        <v>13</v>
      </c>
    </row>
    <row r="117" spans="1:7" ht="15.75" thickBot="1" x14ac:dyDescent="0.3">
      <c r="A117" s="50"/>
      <c r="B117" s="33"/>
      <c r="C117" s="34"/>
      <c r="D117" s="85">
        <v>60</v>
      </c>
      <c r="E117" s="90">
        <v>3299</v>
      </c>
      <c r="F117" s="91" t="s">
        <v>12</v>
      </c>
      <c r="G117" s="57" t="s">
        <v>13</v>
      </c>
    </row>
    <row r="118" spans="1:7" ht="21" customHeight="1" thickBot="1" x14ac:dyDescent="0.3">
      <c r="A118" s="40" t="s">
        <v>14</v>
      </c>
      <c r="B118" s="28"/>
      <c r="C118" s="29"/>
      <c r="D118" s="30">
        <f>SUM(D108:D117)</f>
        <v>107626.14</v>
      </c>
      <c r="E118" s="29"/>
      <c r="F118" s="31"/>
      <c r="G118" s="32"/>
    </row>
    <row r="119" spans="1:7" x14ac:dyDescent="0.25">
      <c r="A119" s="52" t="s">
        <v>150</v>
      </c>
      <c r="B119" s="28"/>
      <c r="C119" s="29"/>
      <c r="D119" s="30">
        <f>D106+D118</f>
        <v>121468.74</v>
      </c>
      <c r="E119" s="29"/>
      <c r="F119" s="31"/>
      <c r="G119" s="32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 t="s">
        <v>62</v>
      </c>
      <c r="G121" t="s">
        <v>63</v>
      </c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mergeCells count="16">
    <mergeCell ref="B92:C92"/>
    <mergeCell ref="A106:C106"/>
    <mergeCell ref="B100:C100"/>
    <mergeCell ref="B103:C103"/>
    <mergeCell ref="B105:C105"/>
    <mergeCell ref="B101:C101"/>
    <mergeCell ref="B107:C107"/>
    <mergeCell ref="B93:C93"/>
    <mergeCell ref="B95:C95"/>
    <mergeCell ref="B96:C96"/>
    <mergeCell ref="B98:C98"/>
    <mergeCell ref="B99:C99"/>
    <mergeCell ref="B102:C102"/>
    <mergeCell ref="B94:C94"/>
    <mergeCell ref="B104:C104"/>
    <mergeCell ref="B97:C97"/>
  </mergeCells>
  <phoneticPr fontId="5" type="noConversion"/>
  <pageMargins left="0.7" right="0.7" top="0.75" bottom="0.75" header="0.3" footer="0.3"/>
  <pageSetup paperSize="9" scale="50" fitToHeight="0" orientation="landscape" r:id="rId1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2026-05-06T12:31:30Z</cp:lastPrinted>
  <dcterms:created xsi:type="dcterms:W3CDTF">2024-03-05T11:42:46Z</dcterms:created>
  <dcterms:modified xsi:type="dcterms:W3CDTF">2026-05-06T12:31:33Z</dcterms:modified>
</cp:coreProperties>
</file>