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drea\Desktop\JAVNA OBJAVA INFORMACIJA O TROŠENJU SREDSTAVA\2026\"/>
    </mc:Choice>
  </mc:AlternateContent>
  <xr:revisionPtr revIDLastSave="0" documentId="13_ncr:1_{3400511A-31AC-4896-90AB-00B2B98372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5" i="1" l="1"/>
  <c r="D93" i="1"/>
  <c r="D85" i="1"/>
  <c r="D91" i="1"/>
  <c r="D89" i="1"/>
  <c r="D87" i="1"/>
  <c r="D73" i="1"/>
  <c r="D52" i="1"/>
  <c r="D56" i="1"/>
  <c r="D17" i="1"/>
  <c r="D45" i="1"/>
  <c r="D65" i="1"/>
  <c r="D25" i="1"/>
  <c r="D28" i="1"/>
  <c r="D14" i="1"/>
  <c r="D19" i="1"/>
  <c r="D68" i="1"/>
  <c r="D42" i="1"/>
  <c r="D10" i="1"/>
  <c r="D39" i="1"/>
  <c r="D21" i="1"/>
  <c r="D79" i="1"/>
  <c r="D77" i="1"/>
  <c r="D75" i="1" l="1"/>
  <c r="D104" i="1"/>
  <c r="D61" i="1"/>
  <c r="D63" i="1" l="1"/>
  <c r="D95" i="1"/>
  <c r="D59" i="1" l="1"/>
  <c r="D49" i="1"/>
  <c r="D47" i="1"/>
  <c r="D36" i="1"/>
  <c r="D34" i="1"/>
  <c r="D32" i="1"/>
  <c r="D30" i="1"/>
  <c r="D8" i="1"/>
  <c r="D96" i="1" l="1"/>
</calcChain>
</file>

<file path=xl/sharedStrings.xml><?xml version="1.0" encoding="utf-8"?>
<sst xmlns="http://schemas.openxmlformats.org/spreadsheetml/2006/main" count="309" uniqueCount="121">
  <si>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</si>
  <si>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</si>
  <si>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</si>
  <si>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</si>
  <si>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</si>
  <si>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</si>
  <si>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</si>
  <si>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</si>
  <si>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UMJETNIČKA ŠKOLA MIROSLAV MAGDALENIĆ ČAKOVEC_x000D_
Vladimira Nazora 14_x000D_
40 000 Čakovec_x000D_
Tel: (0)40 390 801   Fax: (0)40 390 802_x000D_
OIB: 76282171892_x000D_
Mail: tajnistvo@os-umjetnicka-ck.skole.hr_x000D_
IBAN: HR1524070001806000006</t>
  </si>
  <si>
    <t>KREŠIMIR-FUTURA D.O.O.</t>
  </si>
  <si>
    <t>99386047584</t>
  </si>
  <si>
    <t>IVANEC</t>
  </si>
  <si>
    <t>OSTALI NESPOMENUTI RASHODI POSLOVANJA</t>
  </si>
  <si>
    <t>UMJETNIČKA ŠKOLA MIROSLAV MAGDALENIĆ ČAKOVEC</t>
  </si>
  <si>
    <t>Ukupno:</t>
  </si>
  <si>
    <t>ZAGREB</t>
  </si>
  <si>
    <t>ČAKOVEC</t>
  </si>
  <si>
    <t>UREDSKI MATERIJAL I OSTALI MATERIJALNI RASHODI</t>
  </si>
  <si>
    <t>ZAKUPNINE I NAJAMNINE</t>
  </si>
  <si>
    <t>RAČUNALNE USLUGE</t>
  </si>
  <si>
    <t>HRVATSKI TELEKOM d.d.</t>
  </si>
  <si>
    <t>81793146560</t>
  </si>
  <si>
    <t>MEÐIMURSKE VODE d.o.o.</t>
  </si>
  <si>
    <t>81394716246</t>
  </si>
  <si>
    <t>KOMUNALNE USLUGE</t>
  </si>
  <si>
    <t>OPTIMUS LAB d.o.o.</t>
  </si>
  <si>
    <t>71981294715</t>
  </si>
  <si>
    <t>HRVATSKA RADIOTELEVIZIJA</t>
  </si>
  <si>
    <t>68419124305</t>
  </si>
  <si>
    <t>PRISTOJBE I NAKNADE</t>
  </si>
  <si>
    <t>HEP OPSKRBA d.o.o.</t>
  </si>
  <si>
    <t>63073332379</t>
  </si>
  <si>
    <t>ENERGIJA</t>
  </si>
  <si>
    <t>OPĆINA DONJI KRALJEVEC</t>
  </si>
  <si>
    <t>51571293140</t>
  </si>
  <si>
    <t>DONJI KRALJEVEC</t>
  </si>
  <si>
    <t>HEP - ELEKTRA d.o.o.</t>
  </si>
  <si>
    <t>43965974818</t>
  </si>
  <si>
    <t xml:space="preserve">ZAGREB </t>
  </si>
  <si>
    <t>OSIJEK</t>
  </si>
  <si>
    <t>GKP ČAKOM D.O.O.</t>
  </si>
  <si>
    <t>14001865632</t>
  </si>
  <si>
    <t>MIHOVLJAN</t>
  </si>
  <si>
    <t>USLUGE PROMIDŽBE I INFORMIRANJA</t>
  </si>
  <si>
    <t>JOSIP KUTNJAK</t>
  </si>
  <si>
    <t>12669189514</t>
  </si>
  <si>
    <t>MURSKO SREDIŠĆE</t>
  </si>
  <si>
    <t>PLAĆE ZA REDOVAN RAD</t>
  </si>
  <si>
    <t>DOPRINOSI ZA OBVEZNO ZDRAVSTVENO OSIGURANJE</t>
  </si>
  <si>
    <t>SLUŽBENA PUTOVANJA</t>
  </si>
  <si>
    <t>NAKNADE ZA PRIJEVOZ, ZA RAD NA TERENU I ODVOJENI ŽIVOT</t>
  </si>
  <si>
    <t>OSTALE NAKNADE TROŠKOVA ZAPOSLENIMA</t>
  </si>
  <si>
    <t>KATEGORIJA 2</t>
  </si>
  <si>
    <t xml:space="preserve"> Odgovorna osoba: </t>
  </si>
  <si>
    <t>Senka Bašek-Šamec, Mag. Art.</t>
  </si>
  <si>
    <t>MCS d.o.o.</t>
  </si>
  <si>
    <t>71383013024</t>
  </si>
  <si>
    <t>STRAHONINEC</t>
  </si>
  <si>
    <t>ALZAS ALARMS d.o.o.</t>
  </si>
  <si>
    <t>69887535922</t>
  </si>
  <si>
    <t>OSTALE USLUGE</t>
  </si>
  <si>
    <t>BAT d.o.o.</t>
  </si>
  <si>
    <t>01944520619</t>
  </si>
  <si>
    <t>FINA</t>
  </si>
  <si>
    <t>85821130368</t>
  </si>
  <si>
    <t>USLUGE TELEFONA, INTERNETA, POŠTE I PRIJEVOZA</t>
  </si>
  <si>
    <t>SITNI INVENTAR I AUTOGUME</t>
  </si>
  <si>
    <t>USLUGE TEKUĆEG I INVESTICIJSKOG ODRŽAVANJA</t>
  </si>
  <si>
    <t>MATERIJAL I DIJELOVI ZA TEKUĆE I INVESTICIJSKO ODRŽVANJE</t>
  </si>
  <si>
    <t>UREDSKA OPREMA I NAMJEŠTAJ</t>
  </si>
  <si>
    <t>81830675564</t>
  </si>
  <si>
    <t>01944520620</t>
  </si>
  <si>
    <t>Isplata sredstava za razdoblje: 01.09.2026. do 30.09.2026.</t>
  </si>
  <si>
    <t>HEP OPSKRBA PLINOM d.o.o.</t>
  </si>
  <si>
    <t>60155964806</t>
  </si>
  <si>
    <t>FAKULTET KEMIJSKOG INŽENJERSTVA I TEHNOLOGIJE</t>
  </si>
  <si>
    <t>71259740533</t>
  </si>
  <si>
    <t xml:space="preserve">MARKOV-TRADE d.o.o. </t>
  </si>
  <si>
    <t>99827582733</t>
  </si>
  <si>
    <t>OPREMA ZA ODRŽAVANJE I ZAŠTITU</t>
  </si>
  <si>
    <t xml:space="preserve">LUKVEL d.o.o. </t>
  </si>
  <si>
    <t>42927423078</t>
  </si>
  <si>
    <t>DIRECTA d.o.o.</t>
  </si>
  <si>
    <t>05717353628</t>
  </si>
  <si>
    <t>PRIBISLAVEC</t>
  </si>
  <si>
    <t>MEDIA NOVINE d.o.o.</t>
  </si>
  <si>
    <t>37268927073</t>
  </si>
  <si>
    <t>A/D ELECTRONIC d.o.o.</t>
  </si>
  <si>
    <t>51645411160</t>
  </si>
  <si>
    <t>LIST MEĐIMURJE d.o.o.</t>
  </si>
  <si>
    <t>66702054193</t>
  </si>
  <si>
    <t>GIPS MONT-M d.o.o.</t>
  </si>
  <si>
    <t>82526204497</t>
  </si>
  <si>
    <t>PALOVEC</t>
  </si>
  <si>
    <t>KNJIGO-SIT vl. Alen Pintarić</t>
  </si>
  <si>
    <t>96547128173</t>
  </si>
  <si>
    <t>STRUJIĆ-S d.o.o.</t>
  </si>
  <si>
    <t>92554223723</t>
  </si>
  <si>
    <t>MALA SUBOTICA</t>
  </si>
  <si>
    <t>DUBROVNIK SUN d.o.o.</t>
  </si>
  <si>
    <t>60174672203</t>
  </si>
  <si>
    <t>DUBROVNIK</t>
  </si>
  <si>
    <t>STRUČNO USAVRŠAVANJE ZAPOSLENIKA</t>
  </si>
  <si>
    <t>ENTI-ŠPORT d.o.o.</t>
  </si>
  <si>
    <t>POLIMER d.o.o.</t>
  </si>
  <si>
    <t>03060693877</t>
  </si>
  <si>
    <t>NARODNE NOVINE d.d.</t>
  </si>
  <si>
    <t>64546066176</t>
  </si>
  <si>
    <t>HRVATSKA ZAJEDNICA OSNOVNIH ŠKOLA</t>
  </si>
  <si>
    <t>78661516143</t>
  </si>
  <si>
    <t>ČLANARINE I NORME</t>
  </si>
  <si>
    <t>MODERATO vl. Vita Jozić</t>
  </si>
  <si>
    <t>06815722088</t>
  </si>
  <si>
    <t>ĐURKIN d.o.o.</t>
  </si>
  <si>
    <t>54258964237</t>
  </si>
  <si>
    <t>GTI-GORIČANEC d.o.o.</t>
  </si>
  <si>
    <t>02572064839</t>
  </si>
  <si>
    <t>VRHOVLJAN</t>
  </si>
  <si>
    <t>DIMOS vl. Robert Zver</t>
  </si>
  <si>
    <t>07738501203</t>
  </si>
  <si>
    <t>SVEUKUPNO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</si>
</sst>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6" xfId="0" applyFont="1" applyBorder="1" applyAlignment="1">
      <alignment horizontal="left" vertical="top"/>
    </xf>
    <xf numFmtId="164" fontId="1" fillId="0" borderId="8" xfId="0" applyNumberFormat="1" applyFont="1" applyBorder="1" applyAlignment="1">
      <alignment horizontal="right" vertical="top"/>
    </xf>
    <xf numFmtId="0" fontId="0" fillId="0" borderId="19" xfId="0" applyBorder="1"/>
    <xf numFmtId="0" fontId="0" fillId="0" borderId="20" xfId="0" applyBorder="1"/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64" fontId="0" fillId="0" borderId="10" xfId="0" applyNumberFormat="1" applyBorder="1" applyAlignment="1">
      <alignment horizontal="right" vertical="center"/>
    </xf>
    <xf numFmtId="0" fontId="1" fillId="0" borderId="24" xfId="0" applyFont="1" applyBorder="1" applyAlignment="1">
      <alignment horizontal="left" vertical="top"/>
    </xf>
    <xf numFmtId="164" fontId="1" fillId="0" borderId="0" xfId="0" applyNumberFormat="1" applyFont="1" applyBorder="1" applyAlignment="1">
      <alignment horizontal="right" vertical="top"/>
    </xf>
    <xf numFmtId="164" fontId="0" fillId="0" borderId="10" xfId="0" applyNumberFormat="1" applyFont="1" applyBorder="1" applyAlignment="1">
      <alignment horizontal="right" vertical="top"/>
    </xf>
    <xf numFmtId="164" fontId="0" fillId="0" borderId="10" xfId="0" applyNumberFormat="1" applyFont="1" applyBorder="1" applyAlignment="1">
      <alignment horizontal="center" vertical="top"/>
    </xf>
    <xf numFmtId="164" fontId="0" fillId="0" borderId="0" xfId="0" applyNumberFormat="1" applyFont="1" applyBorder="1" applyAlignment="1">
      <alignment horizontal="right" vertical="top"/>
    </xf>
    <xf numFmtId="164" fontId="0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vertical="top"/>
    </xf>
    <xf numFmtId="49" fontId="0" fillId="0" borderId="10" xfId="0" applyNumberForma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horizontal="left" vertical="top"/>
    </xf>
    <xf numFmtId="164" fontId="6" fillId="0" borderId="0" xfId="0" applyNumberFormat="1" applyFont="1" applyBorder="1" applyAlignment="1">
      <alignment horizontal="right" vertical="center"/>
    </xf>
    <xf numFmtId="164" fontId="6" fillId="0" borderId="13" xfId="0" applyNumberFormat="1" applyFont="1" applyFill="1" applyBorder="1" applyAlignment="1">
      <alignment horizontal="right" vertical="center"/>
    </xf>
    <xf numFmtId="164" fontId="6" fillId="0" borderId="17" xfId="0" applyNumberFormat="1" applyFont="1" applyFill="1" applyBorder="1" applyAlignment="1">
      <alignment horizontal="right" vertical="center"/>
    </xf>
    <xf numFmtId="0" fontId="6" fillId="0" borderId="25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6" fillId="0" borderId="24" xfId="0" applyFont="1" applyBorder="1" applyAlignment="1">
      <alignment horizontal="left" vertical="top"/>
    </xf>
    <xf numFmtId="0" fontId="6" fillId="0" borderId="25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left" vertical="top"/>
    </xf>
    <xf numFmtId="0" fontId="6" fillId="0" borderId="24" xfId="0" applyFont="1" applyFill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center"/>
    </xf>
    <xf numFmtId="0" fontId="6" fillId="0" borderId="24" xfId="0" applyFont="1" applyFill="1" applyBorder="1" applyAlignment="1">
      <alignment horizontal="left" vertical="center" wrapText="1"/>
    </xf>
    <xf numFmtId="164" fontId="6" fillId="0" borderId="11" xfId="0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64" fontId="0" fillId="0" borderId="10" xfId="0" applyNumberFormat="1" applyBorder="1" applyAlignment="1">
      <alignment horizontal="right" vertical="top"/>
    </xf>
    <xf numFmtId="164" fontId="0" fillId="0" borderId="0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8" fillId="0" borderId="24" xfId="0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0" xfId="0" applyFont="1" applyBorder="1"/>
    <xf numFmtId="0" fontId="6" fillId="0" borderId="0" xfId="0" applyFont="1"/>
    <xf numFmtId="0" fontId="6" fillId="0" borderId="2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49"/>
  <sheetViews>
    <sheetView tabSelected="1" topLeftCell="A82" zoomScaleNormal="100" workbookViewId="0">
      <selection activeCell="D112" sqref="D11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72</v>
      </c>
    </row>
    <row r="5" spans="1:7" ht="19.5" customHeight="1" thickBot="1" x14ac:dyDescent="0.3">
      <c r="C5" s="3"/>
    </row>
    <row r="6" spans="1:7" ht="36.75" customHeight="1" thickTop="1" thickBot="1" x14ac:dyDescent="0.3">
      <c r="A6" s="43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44" t="s">
        <v>6</v>
      </c>
    </row>
    <row r="7" spans="1:7" ht="15.75" thickTop="1" x14ac:dyDescent="0.25">
      <c r="A7" s="69" t="s">
        <v>9</v>
      </c>
      <c r="B7" s="33" t="s">
        <v>10</v>
      </c>
      <c r="C7" s="34" t="s">
        <v>11</v>
      </c>
      <c r="D7" s="46">
        <v>111.25</v>
      </c>
      <c r="E7" s="34">
        <v>3299</v>
      </c>
      <c r="F7" s="35" t="s">
        <v>12</v>
      </c>
      <c r="G7" s="20" t="s">
        <v>13</v>
      </c>
    </row>
    <row r="8" spans="1:7" ht="27" customHeight="1" thickBot="1" x14ac:dyDescent="0.3">
      <c r="A8" s="68" t="s">
        <v>14</v>
      </c>
      <c r="B8" s="21"/>
      <c r="C8" s="22"/>
      <c r="D8" s="23">
        <f>SUM(D7:D7)</f>
        <v>111.25</v>
      </c>
      <c r="E8" s="22"/>
      <c r="F8" s="24"/>
      <c r="G8" s="25"/>
    </row>
    <row r="9" spans="1:7" x14ac:dyDescent="0.25">
      <c r="A9" s="69" t="s">
        <v>106</v>
      </c>
      <c r="B9" s="33" t="s">
        <v>107</v>
      </c>
      <c r="C9" s="34" t="s">
        <v>15</v>
      </c>
      <c r="D9" s="46">
        <v>305.79000000000002</v>
      </c>
      <c r="E9" s="34">
        <v>3221</v>
      </c>
      <c r="F9" s="35" t="s">
        <v>17</v>
      </c>
      <c r="G9" s="27" t="s">
        <v>13</v>
      </c>
    </row>
    <row r="10" spans="1:7" ht="27" customHeight="1" thickBot="1" x14ac:dyDescent="0.3">
      <c r="A10" s="68" t="s">
        <v>14</v>
      </c>
      <c r="B10" s="21"/>
      <c r="C10" s="22"/>
      <c r="D10" s="23">
        <f>SUM(D9:D9)</f>
        <v>305.79000000000002</v>
      </c>
      <c r="E10" s="22"/>
      <c r="F10" s="24"/>
      <c r="G10" s="25"/>
    </row>
    <row r="11" spans="1:7" ht="15" customHeight="1" x14ac:dyDescent="0.25">
      <c r="A11" s="73" t="s">
        <v>55</v>
      </c>
      <c r="B11" s="33" t="s">
        <v>56</v>
      </c>
      <c r="C11" s="34" t="s">
        <v>57</v>
      </c>
      <c r="D11" s="46">
        <v>375</v>
      </c>
      <c r="E11" s="34">
        <v>3238</v>
      </c>
      <c r="F11" s="35" t="s">
        <v>19</v>
      </c>
      <c r="G11" s="27" t="s">
        <v>13</v>
      </c>
    </row>
    <row r="12" spans="1:7" ht="15" customHeight="1" x14ac:dyDescent="0.25">
      <c r="A12" s="73" t="s">
        <v>55</v>
      </c>
      <c r="B12" s="33" t="s">
        <v>56</v>
      </c>
      <c r="C12" s="34" t="s">
        <v>57</v>
      </c>
      <c r="D12" s="46">
        <v>166</v>
      </c>
      <c r="E12" s="34">
        <v>3238</v>
      </c>
      <c r="F12" s="35" t="s">
        <v>19</v>
      </c>
      <c r="G12" s="27" t="s">
        <v>13</v>
      </c>
    </row>
    <row r="13" spans="1:7" ht="15" customHeight="1" x14ac:dyDescent="0.25">
      <c r="A13" s="73" t="s">
        <v>55</v>
      </c>
      <c r="B13" s="33" t="s">
        <v>56</v>
      </c>
      <c r="C13" s="34" t="s">
        <v>57</v>
      </c>
      <c r="D13" s="46">
        <v>18.75</v>
      </c>
      <c r="E13" s="34">
        <v>3221</v>
      </c>
      <c r="F13" s="35" t="s">
        <v>17</v>
      </c>
      <c r="G13" s="27" t="s">
        <v>13</v>
      </c>
    </row>
    <row r="14" spans="1:7" ht="27" customHeight="1" thickBot="1" x14ac:dyDescent="0.3">
      <c r="A14" s="68" t="s">
        <v>14</v>
      </c>
      <c r="B14" s="21"/>
      <c r="C14" s="22"/>
      <c r="D14" s="23">
        <f>SUM(D11:D13)</f>
        <v>559.75</v>
      </c>
      <c r="E14" s="22"/>
      <c r="F14" s="24"/>
      <c r="G14" s="25"/>
    </row>
    <row r="15" spans="1:7" ht="15" customHeight="1" x14ac:dyDescent="0.25">
      <c r="A15" s="73" t="s">
        <v>104</v>
      </c>
      <c r="B15" s="33" t="s">
        <v>105</v>
      </c>
      <c r="C15" s="34" t="s">
        <v>15</v>
      </c>
      <c r="D15" s="46">
        <v>329.9</v>
      </c>
      <c r="E15" s="34">
        <v>3225</v>
      </c>
      <c r="F15" s="35" t="s">
        <v>66</v>
      </c>
      <c r="G15" s="27" t="s">
        <v>13</v>
      </c>
    </row>
    <row r="16" spans="1:7" ht="15" customHeight="1" x14ac:dyDescent="0.25">
      <c r="A16" s="73"/>
      <c r="B16" s="33"/>
      <c r="C16" s="34"/>
      <c r="D16" s="46">
        <v>55.95</v>
      </c>
      <c r="E16" s="34">
        <v>3221</v>
      </c>
      <c r="F16" s="35" t="s">
        <v>17</v>
      </c>
      <c r="G16" s="27" t="s">
        <v>13</v>
      </c>
    </row>
    <row r="17" spans="1:7" ht="27" customHeight="1" thickBot="1" x14ac:dyDescent="0.3">
      <c r="A17" s="68" t="s">
        <v>14</v>
      </c>
      <c r="B17" s="21"/>
      <c r="C17" s="22"/>
      <c r="D17" s="23">
        <f>D15+D16</f>
        <v>385.84999999999997</v>
      </c>
      <c r="E17" s="22"/>
      <c r="F17" s="24"/>
      <c r="G17" s="25"/>
    </row>
    <row r="18" spans="1:7" x14ac:dyDescent="0.25">
      <c r="A18" s="70" t="s">
        <v>108</v>
      </c>
      <c r="B18" s="14" t="s">
        <v>109</v>
      </c>
      <c r="C18" s="10" t="s">
        <v>15</v>
      </c>
      <c r="D18" s="18">
        <v>70</v>
      </c>
      <c r="E18" s="10">
        <v>3294</v>
      </c>
      <c r="F18" s="9" t="s">
        <v>110</v>
      </c>
      <c r="G18" s="27" t="s">
        <v>13</v>
      </c>
    </row>
    <row r="19" spans="1:7" ht="27" customHeight="1" thickBot="1" x14ac:dyDescent="0.3">
      <c r="A19" s="68" t="s">
        <v>14</v>
      </c>
      <c r="B19" s="21"/>
      <c r="C19" s="22"/>
      <c r="D19" s="23">
        <f>SUM(D18:D18)</f>
        <v>70</v>
      </c>
      <c r="E19" s="22"/>
      <c r="F19" s="24"/>
      <c r="G19" s="25"/>
    </row>
    <row r="20" spans="1:7" x14ac:dyDescent="0.25">
      <c r="A20" s="69" t="s">
        <v>58</v>
      </c>
      <c r="B20" s="33" t="s">
        <v>59</v>
      </c>
      <c r="C20" s="34" t="s">
        <v>16</v>
      </c>
      <c r="D20" s="46">
        <v>62.5</v>
      </c>
      <c r="E20" s="34">
        <v>3239</v>
      </c>
      <c r="F20" s="35" t="s">
        <v>60</v>
      </c>
      <c r="G20" s="26" t="s">
        <v>13</v>
      </c>
    </row>
    <row r="21" spans="1:7" ht="27" customHeight="1" thickBot="1" x14ac:dyDescent="0.3">
      <c r="A21" s="68" t="s">
        <v>14</v>
      </c>
      <c r="B21" s="21"/>
      <c r="C21" s="22"/>
      <c r="D21" s="23">
        <f>SUM(D20:D20)</f>
        <v>62.5</v>
      </c>
      <c r="E21" s="22"/>
      <c r="F21" s="24"/>
      <c r="G21" s="25"/>
    </row>
    <row r="22" spans="1:7" x14ac:dyDescent="0.25">
      <c r="A22" s="69" t="s">
        <v>80</v>
      </c>
      <c r="B22" s="33" t="s">
        <v>81</v>
      </c>
      <c r="C22" s="34" t="s">
        <v>15</v>
      </c>
      <c r="D22" s="46">
        <v>2615</v>
      </c>
      <c r="E22" s="34">
        <v>4221</v>
      </c>
      <c r="F22" s="35" t="s">
        <v>69</v>
      </c>
      <c r="G22" s="26" t="s">
        <v>13</v>
      </c>
    </row>
    <row r="23" spans="1:7" x14ac:dyDescent="0.25">
      <c r="A23" s="85"/>
      <c r="B23" s="33"/>
      <c r="C23" s="34"/>
      <c r="D23" s="46">
        <v>190</v>
      </c>
      <c r="E23" s="34">
        <v>3232</v>
      </c>
      <c r="F23" s="35" t="s">
        <v>67</v>
      </c>
      <c r="G23" s="27" t="s">
        <v>13</v>
      </c>
    </row>
    <row r="24" spans="1:7" x14ac:dyDescent="0.25">
      <c r="A24" s="85"/>
      <c r="B24" s="33"/>
      <c r="C24" s="34"/>
      <c r="D24" s="46">
        <v>140</v>
      </c>
      <c r="E24" s="34">
        <v>3231</v>
      </c>
      <c r="F24" s="35" t="s">
        <v>65</v>
      </c>
      <c r="G24" s="27" t="s">
        <v>13</v>
      </c>
    </row>
    <row r="25" spans="1:7" ht="27" customHeight="1" thickBot="1" x14ac:dyDescent="0.3">
      <c r="A25" s="68" t="s">
        <v>14</v>
      </c>
      <c r="B25" s="21"/>
      <c r="C25" s="22"/>
      <c r="D25" s="23">
        <f>D22+D23+D24</f>
        <v>2945</v>
      </c>
      <c r="E25" s="22"/>
      <c r="F25" s="24"/>
      <c r="G25" s="25"/>
    </row>
    <row r="26" spans="1:7" x14ac:dyDescent="0.25">
      <c r="A26" s="69" t="s">
        <v>77</v>
      </c>
      <c r="B26" s="33" t="s">
        <v>78</v>
      </c>
      <c r="C26" s="34" t="s">
        <v>16</v>
      </c>
      <c r="D26" s="46">
        <v>3660</v>
      </c>
      <c r="E26" s="34">
        <v>4223</v>
      </c>
      <c r="F26" s="35" t="s">
        <v>79</v>
      </c>
      <c r="G26" s="26" t="s">
        <v>13</v>
      </c>
    </row>
    <row r="27" spans="1:7" x14ac:dyDescent="0.25">
      <c r="A27" s="69"/>
      <c r="B27" s="33"/>
      <c r="C27" s="34"/>
      <c r="D27" s="46">
        <v>225</v>
      </c>
      <c r="E27" s="34">
        <v>3239</v>
      </c>
      <c r="F27" s="35" t="s">
        <v>60</v>
      </c>
      <c r="G27" s="27"/>
    </row>
    <row r="28" spans="1:7" ht="27" customHeight="1" thickBot="1" x14ac:dyDescent="0.3">
      <c r="A28" s="68" t="s">
        <v>14</v>
      </c>
      <c r="B28" s="21"/>
      <c r="C28" s="22"/>
      <c r="D28" s="23">
        <f>D26+D27</f>
        <v>3885</v>
      </c>
      <c r="E28" s="22"/>
      <c r="F28" s="24"/>
      <c r="G28" s="25"/>
    </row>
    <row r="29" spans="1:7" x14ac:dyDescent="0.25">
      <c r="A29" s="69" t="s">
        <v>20</v>
      </c>
      <c r="B29" s="33" t="s">
        <v>21</v>
      </c>
      <c r="C29" s="34" t="s">
        <v>15</v>
      </c>
      <c r="D29" s="46">
        <v>215.44</v>
      </c>
      <c r="E29" s="34">
        <v>3231</v>
      </c>
      <c r="F29" s="35" t="s">
        <v>65</v>
      </c>
      <c r="G29" s="26" t="s">
        <v>13</v>
      </c>
    </row>
    <row r="30" spans="1:7" ht="27" customHeight="1" thickBot="1" x14ac:dyDescent="0.3">
      <c r="A30" s="68" t="s">
        <v>14</v>
      </c>
      <c r="B30" s="21"/>
      <c r="C30" s="22"/>
      <c r="D30" s="23">
        <f>SUM(D29:D29)</f>
        <v>215.44</v>
      </c>
      <c r="E30" s="22"/>
      <c r="F30" s="24"/>
      <c r="G30" s="25"/>
    </row>
    <row r="31" spans="1:7" x14ac:dyDescent="0.25">
      <c r="A31" s="69" t="s">
        <v>22</v>
      </c>
      <c r="B31" s="33" t="s">
        <v>23</v>
      </c>
      <c r="C31" s="34" t="s">
        <v>16</v>
      </c>
      <c r="D31" s="46">
        <v>16.11</v>
      </c>
      <c r="E31" s="34">
        <v>3234</v>
      </c>
      <c r="F31" s="35" t="s">
        <v>24</v>
      </c>
      <c r="G31" s="26" t="s">
        <v>13</v>
      </c>
    </row>
    <row r="32" spans="1:7" ht="27" customHeight="1" thickBot="1" x14ac:dyDescent="0.3">
      <c r="A32" s="68" t="s">
        <v>14</v>
      </c>
      <c r="B32" s="21"/>
      <c r="C32" s="22"/>
      <c r="D32" s="23">
        <f>SUM(D31:D31)</f>
        <v>16.11</v>
      </c>
      <c r="E32" s="22"/>
      <c r="F32" s="24"/>
      <c r="G32" s="25"/>
    </row>
    <row r="33" spans="1:7" x14ac:dyDescent="0.25">
      <c r="A33" s="69" t="s">
        <v>25</v>
      </c>
      <c r="B33" s="33" t="s">
        <v>26</v>
      </c>
      <c r="C33" s="34" t="s">
        <v>16</v>
      </c>
      <c r="D33" s="46">
        <v>131.25</v>
      </c>
      <c r="E33" s="34">
        <v>3238</v>
      </c>
      <c r="F33" s="35" t="s">
        <v>19</v>
      </c>
      <c r="G33" s="26" t="s">
        <v>13</v>
      </c>
    </row>
    <row r="34" spans="1:7" ht="27" customHeight="1" thickBot="1" x14ac:dyDescent="0.3">
      <c r="A34" s="68" t="s">
        <v>14</v>
      </c>
      <c r="B34" s="21"/>
      <c r="C34" s="22"/>
      <c r="D34" s="23">
        <f>SUM(D33:D33)</f>
        <v>131.25</v>
      </c>
      <c r="E34" s="22"/>
      <c r="F34" s="24"/>
      <c r="G34" s="25"/>
    </row>
    <row r="35" spans="1:7" x14ac:dyDescent="0.25">
      <c r="A35" s="69" t="s">
        <v>27</v>
      </c>
      <c r="B35" s="33" t="s">
        <v>28</v>
      </c>
      <c r="C35" s="34" t="s">
        <v>15</v>
      </c>
      <c r="D35" s="46">
        <v>21.24</v>
      </c>
      <c r="E35" s="34">
        <v>3295</v>
      </c>
      <c r="F35" s="35" t="s">
        <v>29</v>
      </c>
      <c r="G35" s="26" t="s">
        <v>13</v>
      </c>
    </row>
    <row r="36" spans="1:7" ht="27" customHeight="1" thickBot="1" x14ac:dyDescent="0.3">
      <c r="A36" s="68" t="s">
        <v>14</v>
      </c>
      <c r="B36" s="21"/>
      <c r="C36" s="22"/>
      <c r="D36" s="23">
        <f>SUM(D35:D35)</f>
        <v>21.24</v>
      </c>
      <c r="E36" s="22"/>
      <c r="F36" s="24"/>
      <c r="G36" s="25"/>
    </row>
    <row r="37" spans="1:7" ht="15" customHeight="1" x14ac:dyDescent="0.25">
      <c r="A37" s="69" t="s">
        <v>91</v>
      </c>
      <c r="B37" s="33" t="s">
        <v>92</v>
      </c>
      <c r="C37" s="34" t="s">
        <v>93</v>
      </c>
      <c r="D37" s="61">
        <v>5112.5</v>
      </c>
      <c r="E37" s="34">
        <v>3232</v>
      </c>
      <c r="F37" s="35" t="s">
        <v>67</v>
      </c>
      <c r="G37" s="27" t="s">
        <v>13</v>
      </c>
    </row>
    <row r="38" spans="1:7" ht="15" customHeight="1" x14ac:dyDescent="0.25">
      <c r="A38" s="69" t="s">
        <v>91</v>
      </c>
      <c r="B38" s="33" t="s">
        <v>92</v>
      </c>
      <c r="C38" s="34" t="s">
        <v>93</v>
      </c>
      <c r="D38" s="61">
        <v>3612.5</v>
      </c>
      <c r="E38" s="34">
        <v>3232</v>
      </c>
      <c r="F38" s="35" t="s">
        <v>67</v>
      </c>
      <c r="G38" s="27" t="s">
        <v>13</v>
      </c>
    </row>
    <row r="39" spans="1:7" ht="27" customHeight="1" thickBot="1" x14ac:dyDescent="0.3">
      <c r="A39" s="68" t="s">
        <v>14</v>
      </c>
      <c r="B39" s="21"/>
      <c r="C39" s="22"/>
      <c r="D39" s="23">
        <f>D37+D38</f>
        <v>8725</v>
      </c>
      <c r="E39" s="22"/>
      <c r="F39" s="24"/>
      <c r="G39" s="25"/>
    </row>
    <row r="40" spans="1:7" x14ac:dyDescent="0.25">
      <c r="A40" s="72" t="s">
        <v>99</v>
      </c>
      <c r="B40" s="36" t="s">
        <v>100</v>
      </c>
      <c r="C40" s="48" t="s">
        <v>101</v>
      </c>
      <c r="D40" s="50">
        <v>392.4</v>
      </c>
      <c r="E40" s="48">
        <v>3211</v>
      </c>
      <c r="F40" s="49" t="s">
        <v>49</v>
      </c>
      <c r="G40" s="26" t="s">
        <v>13</v>
      </c>
    </row>
    <row r="41" spans="1:7" x14ac:dyDescent="0.25">
      <c r="A41" s="70"/>
      <c r="B41" s="33"/>
      <c r="C41" s="34"/>
      <c r="D41" s="46">
        <v>60</v>
      </c>
      <c r="E41" s="34">
        <v>3213</v>
      </c>
      <c r="F41" s="35" t="s">
        <v>102</v>
      </c>
      <c r="G41" s="27" t="s">
        <v>13</v>
      </c>
    </row>
    <row r="42" spans="1:7" ht="27" customHeight="1" thickBot="1" x14ac:dyDescent="0.3">
      <c r="A42" s="68" t="s">
        <v>14</v>
      </c>
      <c r="B42" s="21"/>
      <c r="C42" s="22"/>
      <c r="D42" s="23">
        <f>SUM(D40:D41)</f>
        <v>452.4</v>
      </c>
      <c r="E42" s="22"/>
      <c r="F42" s="24"/>
      <c r="G42" s="25"/>
    </row>
    <row r="43" spans="1:7" x14ac:dyDescent="0.25">
      <c r="A43" s="67" t="s">
        <v>30</v>
      </c>
      <c r="B43" s="36" t="s">
        <v>31</v>
      </c>
      <c r="C43" s="48" t="s">
        <v>15</v>
      </c>
      <c r="D43" s="50">
        <v>105.73</v>
      </c>
      <c r="E43" s="48">
        <v>3223</v>
      </c>
      <c r="F43" s="49" t="s">
        <v>32</v>
      </c>
      <c r="G43" s="26" t="s">
        <v>13</v>
      </c>
    </row>
    <row r="44" spans="1:7" x14ac:dyDescent="0.25">
      <c r="A44" s="69" t="s">
        <v>30</v>
      </c>
      <c r="B44" s="33" t="s">
        <v>31</v>
      </c>
      <c r="C44" s="34" t="s">
        <v>15</v>
      </c>
      <c r="D44" s="46">
        <v>113.89</v>
      </c>
      <c r="E44" s="34">
        <v>3223</v>
      </c>
      <c r="F44" s="35" t="s">
        <v>32</v>
      </c>
      <c r="G44" s="27" t="s">
        <v>13</v>
      </c>
    </row>
    <row r="45" spans="1:7" ht="27" customHeight="1" thickBot="1" x14ac:dyDescent="0.3">
      <c r="A45" s="68" t="s">
        <v>14</v>
      </c>
      <c r="B45" s="21"/>
      <c r="C45" s="22"/>
      <c r="D45" s="23">
        <f>D43+D44</f>
        <v>219.62</v>
      </c>
      <c r="E45" s="22"/>
      <c r="F45" s="24"/>
      <c r="G45" s="25"/>
    </row>
    <row r="46" spans="1:7" x14ac:dyDescent="0.25">
      <c r="A46" s="69" t="s">
        <v>33</v>
      </c>
      <c r="B46" s="33" t="s">
        <v>34</v>
      </c>
      <c r="C46" s="34" t="s">
        <v>35</v>
      </c>
      <c r="D46" s="46">
        <v>132.72</v>
      </c>
      <c r="E46" s="34">
        <v>3235</v>
      </c>
      <c r="F46" s="35" t="s">
        <v>18</v>
      </c>
      <c r="G46" s="26" t="s">
        <v>13</v>
      </c>
    </row>
    <row r="47" spans="1:7" ht="27" customHeight="1" thickBot="1" x14ac:dyDescent="0.3">
      <c r="A47" s="68" t="s">
        <v>14</v>
      </c>
      <c r="B47" s="21"/>
      <c r="C47" s="22"/>
      <c r="D47" s="23">
        <f>SUM(D46:D46)</f>
        <v>132.72</v>
      </c>
      <c r="E47" s="22"/>
      <c r="F47" s="24"/>
      <c r="G47" s="25"/>
    </row>
    <row r="48" spans="1:7" x14ac:dyDescent="0.25">
      <c r="A48" s="69" t="s">
        <v>36</v>
      </c>
      <c r="B48" s="33" t="s">
        <v>37</v>
      </c>
      <c r="C48" s="34" t="s">
        <v>38</v>
      </c>
      <c r="D48" s="46">
        <v>17.73</v>
      </c>
      <c r="E48" s="34">
        <v>3223</v>
      </c>
      <c r="F48" s="35" t="s">
        <v>32</v>
      </c>
      <c r="G48" s="26" t="s">
        <v>13</v>
      </c>
    </row>
    <row r="49" spans="1:7" ht="27" customHeight="1" thickBot="1" x14ac:dyDescent="0.3">
      <c r="A49" s="68" t="s">
        <v>14</v>
      </c>
      <c r="B49" s="21"/>
      <c r="C49" s="22"/>
      <c r="D49" s="23">
        <f>SUM(D48:D48)</f>
        <v>17.73</v>
      </c>
      <c r="E49" s="22"/>
      <c r="F49" s="24"/>
      <c r="G49" s="25"/>
    </row>
    <row r="50" spans="1:7" x14ac:dyDescent="0.25">
      <c r="A50" s="69" t="s">
        <v>73</v>
      </c>
      <c r="B50" s="33" t="s">
        <v>74</v>
      </c>
      <c r="C50" s="34" t="s">
        <v>39</v>
      </c>
      <c r="D50" s="46">
        <v>5.58</v>
      </c>
      <c r="E50" s="34">
        <v>3223</v>
      </c>
      <c r="F50" s="35" t="s">
        <v>32</v>
      </c>
      <c r="G50" s="26" t="s">
        <v>13</v>
      </c>
    </row>
    <row r="51" spans="1:7" x14ac:dyDescent="0.25">
      <c r="A51" s="69" t="s">
        <v>73</v>
      </c>
      <c r="B51" s="33" t="s">
        <v>74</v>
      </c>
      <c r="C51" s="34" t="s">
        <v>39</v>
      </c>
      <c r="D51" s="46">
        <v>5.58</v>
      </c>
      <c r="E51" s="34">
        <v>3223</v>
      </c>
      <c r="F51" s="35" t="s">
        <v>32</v>
      </c>
      <c r="G51" s="27" t="s">
        <v>13</v>
      </c>
    </row>
    <row r="52" spans="1:7" ht="27" customHeight="1" thickBot="1" x14ac:dyDescent="0.3">
      <c r="A52" s="68" t="s">
        <v>14</v>
      </c>
      <c r="B52" s="21"/>
      <c r="C52" s="22"/>
      <c r="D52" s="23">
        <f>D50+D51</f>
        <v>11.16</v>
      </c>
      <c r="E52" s="22"/>
      <c r="F52" s="24"/>
      <c r="G52" s="25"/>
    </row>
    <row r="53" spans="1:7" x14ac:dyDescent="0.25">
      <c r="A53" s="69" t="s">
        <v>40</v>
      </c>
      <c r="B53" s="33" t="s">
        <v>41</v>
      </c>
      <c r="C53" s="34" t="s">
        <v>42</v>
      </c>
      <c r="D53" s="46">
        <v>33.979999999999997</v>
      </c>
      <c r="E53" s="34">
        <v>3234</v>
      </c>
      <c r="F53" s="35" t="s">
        <v>24</v>
      </c>
      <c r="G53" s="27" t="s">
        <v>13</v>
      </c>
    </row>
    <row r="54" spans="1:7" x14ac:dyDescent="0.25">
      <c r="A54" s="69" t="s">
        <v>40</v>
      </c>
      <c r="B54" s="33" t="s">
        <v>41</v>
      </c>
      <c r="C54" s="34" t="s">
        <v>42</v>
      </c>
      <c r="D54" s="46">
        <v>25.88</v>
      </c>
      <c r="E54" s="34">
        <v>3239</v>
      </c>
      <c r="F54" s="35" t="s">
        <v>60</v>
      </c>
      <c r="G54" s="27" t="s">
        <v>13</v>
      </c>
    </row>
    <row r="55" spans="1:7" x14ac:dyDescent="0.25">
      <c r="A55" s="69" t="s">
        <v>40</v>
      </c>
      <c r="B55" s="33" t="s">
        <v>41</v>
      </c>
      <c r="C55" s="34" t="s">
        <v>42</v>
      </c>
      <c r="D55" s="46">
        <v>30.32</v>
      </c>
      <c r="E55" s="34">
        <v>3234</v>
      </c>
      <c r="F55" s="35" t="s">
        <v>24</v>
      </c>
      <c r="G55" s="27" t="s">
        <v>13</v>
      </c>
    </row>
    <row r="56" spans="1:7" ht="27" customHeight="1" thickBot="1" x14ac:dyDescent="0.3">
      <c r="A56" s="68" t="s">
        <v>14</v>
      </c>
      <c r="B56" s="21"/>
      <c r="C56" s="22"/>
      <c r="D56" s="23">
        <f>SUM(D53:D55)</f>
        <v>90.18</v>
      </c>
      <c r="E56" s="22"/>
      <c r="F56" s="24"/>
      <c r="G56" s="25"/>
    </row>
    <row r="57" spans="1:7" x14ac:dyDescent="0.25">
      <c r="A57" s="69" t="s">
        <v>44</v>
      </c>
      <c r="B57" s="33" t="s">
        <v>45</v>
      </c>
      <c r="C57" s="34" t="s">
        <v>46</v>
      </c>
      <c r="D57" s="46">
        <v>50</v>
      </c>
      <c r="E57" s="34">
        <v>3223</v>
      </c>
      <c r="F57" s="35" t="s">
        <v>32</v>
      </c>
      <c r="G57" s="27" t="s">
        <v>13</v>
      </c>
    </row>
    <row r="58" spans="1:7" x14ac:dyDescent="0.25">
      <c r="A58" s="70"/>
      <c r="B58" s="33"/>
      <c r="C58" s="34"/>
      <c r="D58" s="46">
        <v>700</v>
      </c>
      <c r="E58" s="34">
        <v>3235</v>
      </c>
      <c r="F58" s="35" t="s">
        <v>18</v>
      </c>
      <c r="G58" s="27" t="s">
        <v>13</v>
      </c>
    </row>
    <row r="59" spans="1:7" ht="27" customHeight="1" thickBot="1" x14ac:dyDescent="0.3">
      <c r="A59" s="65" t="s">
        <v>14</v>
      </c>
      <c r="B59" s="33"/>
      <c r="C59" s="34"/>
      <c r="D59" s="52">
        <f>SUM(D57:D58)</f>
        <v>750</v>
      </c>
      <c r="E59" s="34"/>
      <c r="F59" s="35"/>
      <c r="G59" s="27"/>
    </row>
    <row r="60" spans="1:7" ht="15" customHeight="1" x14ac:dyDescent="0.25">
      <c r="A60" s="64" t="s">
        <v>85</v>
      </c>
      <c r="B60" s="36" t="s">
        <v>86</v>
      </c>
      <c r="C60" s="48" t="s">
        <v>16</v>
      </c>
      <c r="D60" s="53">
        <v>1370</v>
      </c>
      <c r="E60" s="48">
        <v>3233</v>
      </c>
      <c r="F60" s="49" t="s">
        <v>43</v>
      </c>
      <c r="G60" s="26" t="s">
        <v>13</v>
      </c>
    </row>
    <row r="61" spans="1:7" ht="27" customHeight="1" thickBot="1" x14ac:dyDescent="0.3">
      <c r="A61" s="65" t="s">
        <v>14</v>
      </c>
      <c r="B61" s="33"/>
      <c r="C61" s="34"/>
      <c r="D61" s="52">
        <f>D60</f>
        <v>1370</v>
      </c>
      <c r="E61" s="34"/>
      <c r="F61" s="35"/>
      <c r="G61" s="27"/>
    </row>
    <row r="62" spans="1:7" ht="15" customHeight="1" x14ac:dyDescent="0.25">
      <c r="A62" s="71" t="s">
        <v>75</v>
      </c>
      <c r="B62" s="58" t="s">
        <v>76</v>
      </c>
      <c r="C62" s="59" t="s">
        <v>15</v>
      </c>
      <c r="D62" s="54">
        <v>20</v>
      </c>
      <c r="E62" s="59">
        <v>3295</v>
      </c>
      <c r="F62" s="60" t="s">
        <v>29</v>
      </c>
      <c r="G62" s="57" t="s">
        <v>13</v>
      </c>
    </row>
    <row r="63" spans="1:7" ht="27" customHeight="1" thickBot="1" x14ac:dyDescent="0.3">
      <c r="A63" s="65" t="s">
        <v>14</v>
      </c>
      <c r="B63" s="33"/>
      <c r="C63" s="34"/>
      <c r="D63" s="52">
        <f>D62</f>
        <v>20</v>
      </c>
      <c r="E63" s="34"/>
      <c r="F63" s="35"/>
      <c r="G63" s="27"/>
    </row>
    <row r="64" spans="1:7" ht="15" customHeight="1" x14ac:dyDescent="0.25">
      <c r="A64" s="64" t="s">
        <v>89</v>
      </c>
      <c r="B64" s="36" t="s">
        <v>90</v>
      </c>
      <c r="C64" s="48" t="s">
        <v>16</v>
      </c>
      <c r="D64" s="56">
        <v>122.5</v>
      </c>
      <c r="E64" s="48">
        <v>3233</v>
      </c>
      <c r="F64" s="49" t="s">
        <v>43</v>
      </c>
      <c r="G64" s="26" t="s">
        <v>13</v>
      </c>
    </row>
    <row r="65" spans="1:7" ht="27" customHeight="1" thickBot="1" x14ac:dyDescent="0.3">
      <c r="A65" s="65" t="s">
        <v>14</v>
      </c>
      <c r="B65" s="33"/>
      <c r="C65" s="34"/>
      <c r="D65" s="52">
        <f>D64</f>
        <v>122.5</v>
      </c>
      <c r="E65" s="34"/>
      <c r="F65" s="35"/>
      <c r="G65" s="27"/>
    </row>
    <row r="66" spans="1:7" ht="15" customHeight="1" x14ac:dyDescent="0.25">
      <c r="A66" s="64" t="s">
        <v>87</v>
      </c>
      <c r="B66" s="36" t="s">
        <v>88</v>
      </c>
      <c r="C66" s="48" t="s">
        <v>16</v>
      </c>
      <c r="D66" s="56">
        <v>43</v>
      </c>
      <c r="E66" s="48">
        <v>3225</v>
      </c>
      <c r="F66" s="49" t="s">
        <v>66</v>
      </c>
      <c r="G66" s="26" t="s">
        <v>13</v>
      </c>
    </row>
    <row r="67" spans="1:7" ht="15" customHeight="1" x14ac:dyDescent="0.25">
      <c r="A67" s="66"/>
      <c r="B67" s="33"/>
      <c r="C67" s="34"/>
      <c r="D67" s="80">
        <v>15.2</v>
      </c>
      <c r="E67" s="34">
        <v>3224</v>
      </c>
      <c r="F67" s="35" t="s">
        <v>68</v>
      </c>
      <c r="G67" s="27" t="s">
        <v>13</v>
      </c>
    </row>
    <row r="68" spans="1:7" ht="27" customHeight="1" thickBot="1" x14ac:dyDescent="0.3">
      <c r="A68" s="65" t="s">
        <v>14</v>
      </c>
      <c r="B68" s="33"/>
      <c r="C68" s="34"/>
      <c r="D68" s="52">
        <f>D66+D67</f>
        <v>58.2</v>
      </c>
      <c r="E68" s="34"/>
      <c r="F68" s="35"/>
      <c r="G68" s="27"/>
    </row>
    <row r="69" spans="1:7" ht="15" customHeight="1" x14ac:dyDescent="0.25">
      <c r="A69" s="72" t="s">
        <v>63</v>
      </c>
      <c r="B69" s="36" t="s">
        <v>64</v>
      </c>
      <c r="C69" s="48" t="s">
        <v>15</v>
      </c>
      <c r="D69" s="50">
        <v>1.66</v>
      </c>
      <c r="E69" s="48">
        <v>3238</v>
      </c>
      <c r="F69" s="49" t="s">
        <v>19</v>
      </c>
      <c r="G69" s="26" t="s">
        <v>13</v>
      </c>
    </row>
    <row r="70" spans="1:7" ht="15" customHeight="1" x14ac:dyDescent="0.25">
      <c r="A70" s="70" t="s">
        <v>63</v>
      </c>
      <c r="B70" s="33" t="s">
        <v>64</v>
      </c>
      <c r="C70" s="34" t="s">
        <v>15</v>
      </c>
      <c r="D70" s="46">
        <v>1.66</v>
      </c>
      <c r="E70" s="34">
        <v>3238</v>
      </c>
      <c r="F70" s="35" t="s">
        <v>19</v>
      </c>
      <c r="G70" s="27" t="s">
        <v>13</v>
      </c>
    </row>
    <row r="71" spans="1:7" ht="15" customHeight="1" x14ac:dyDescent="0.25">
      <c r="A71" s="70" t="s">
        <v>63</v>
      </c>
      <c r="B71" s="33" t="s">
        <v>64</v>
      </c>
      <c r="C71" s="34" t="s">
        <v>15</v>
      </c>
      <c r="D71" s="46">
        <v>64.7</v>
      </c>
      <c r="E71" s="34">
        <v>3299</v>
      </c>
      <c r="F71" s="35" t="s">
        <v>12</v>
      </c>
      <c r="G71" s="27" t="s">
        <v>13</v>
      </c>
    </row>
    <row r="72" spans="1:7" ht="15" customHeight="1" x14ac:dyDescent="0.25">
      <c r="A72" s="70" t="s">
        <v>63</v>
      </c>
      <c r="B72" s="33" t="s">
        <v>64</v>
      </c>
      <c r="C72" s="34" t="s">
        <v>15</v>
      </c>
      <c r="D72" s="46">
        <v>64.7</v>
      </c>
      <c r="E72" s="34">
        <v>3299</v>
      </c>
      <c r="F72" s="35" t="s">
        <v>12</v>
      </c>
      <c r="G72" s="27" t="s">
        <v>13</v>
      </c>
    </row>
    <row r="73" spans="1:7" ht="27" customHeight="1" thickBot="1" x14ac:dyDescent="0.3">
      <c r="A73" s="65" t="s">
        <v>14</v>
      </c>
      <c r="B73" s="33"/>
      <c r="C73" s="34"/>
      <c r="D73" s="52">
        <f>D69+D70+D71+D72</f>
        <v>132.72</v>
      </c>
      <c r="E73" s="34"/>
      <c r="F73" s="35"/>
      <c r="G73" s="27"/>
    </row>
    <row r="74" spans="1:7" ht="15" customHeight="1" x14ac:dyDescent="0.25">
      <c r="A74" s="64" t="s">
        <v>96</v>
      </c>
      <c r="B74" s="36" t="s">
        <v>97</v>
      </c>
      <c r="C74" s="48" t="s">
        <v>98</v>
      </c>
      <c r="D74" s="56">
        <v>225.64</v>
      </c>
      <c r="E74" s="48">
        <v>3221</v>
      </c>
      <c r="F74" s="49" t="s">
        <v>17</v>
      </c>
      <c r="G74" s="26" t="s">
        <v>13</v>
      </c>
    </row>
    <row r="75" spans="1:7" ht="27" customHeight="1" thickBot="1" x14ac:dyDescent="0.3">
      <c r="A75" s="65" t="s">
        <v>14</v>
      </c>
      <c r="B75" s="33"/>
      <c r="C75" s="34"/>
      <c r="D75" s="52">
        <f>D74</f>
        <v>225.64</v>
      </c>
      <c r="E75" s="34"/>
      <c r="F75" s="35"/>
      <c r="G75" s="27"/>
    </row>
    <row r="76" spans="1:7" ht="15" customHeight="1" x14ac:dyDescent="0.25">
      <c r="A76" s="64" t="s">
        <v>82</v>
      </c>
      <c r="B76" s="36" t="s">
        <v>83</v>
      </c>
      <c r="C76" s="48" t="s">
        <v>84</v>
      </c>
      <c r="D76" s="79">
        <v>60</v>
      </c>
      <c r="E76" s="48">
        <v>3225</v>
      </c>
      <c r="F76" s="49" t="s">
        <v>66</v>
      </c>
      <c r="G76" s="26" t="s">
        <v>13</v>
      </c>
    </row>
    <row r="77" spans="1:7" ht="27" customHeight="1" thickBot="1" x14ac:dyDescent="0.3">
      <c r="A77" s="65" t="s">
        <v>14</v>
      </c>
      <c r="B77" s="33"/>
      <c r="C77" s="34"/>
      <c r="D77" s="52">
        <f>D76</f>
        <v>60</v>
      </c>
      <c r="E77" s="34"/>
      <c r="F77" s="35"/>
      <c r="G77" s="27"/>
    </row>
    <row r="78" spans="1:7" ht="15" customHeight="1" x14ac:dyDescent="0.25">
      <c r="A78" s="64" t="s">
        <v>94</v>
      </c>
      <c r="B78" s="36" t="s">
        <v>95</v>
      </c>
      <c r="C78" s="48" t="s">
        <v>57</v>
      </c>
      <c r="D78" s="53">
        <v>1134</v>
      </c>
      <c r="E78" s="48">
        <v>3221</v>
      </c>
      <c r="F78" s="49" t="s">
        <v>17</v>
      </c>
      <c r="G78" s="26" t="s">
        <v>13</v>
      </c>
    </row>
    <row r="79" spans="1:7" ht="27" customHeight="1" thickBot="1" x14ac:dyDescent="0.3">
      <c r="A79" s="68" t="s">
        <v>14</v>
      </c>
      <c r="B79" s="21"/>
      <c r="C79" s="22"/>
      <c r="D79" s="23">
        <f>D78</f>
        <v>1134</v>
      </c>
      <c r="E79" s="22"/>
      <c r="F79" s="24"/>
      <c r="G79" s="25"/>
    </row>
    <row r="80" spans="1:7" ht="15" customHeight="1" x14ac:dyDescent="0.25">
      <c r="A80" s="64" t="s">
        <v>61</v>
      </c>
      <c r="B80" s="36" t="s">
        <v>62</v>
      </c>
      <c r="C80" s="48" t="s">
        <v>16</v>
      </c>
      <c r="D80" s="53">
        <v>32.4</v>
      </c>
      <c r="E80" s="48">
        <v>3221</v>
      </c>
      <c r="F80" s="49" t="s">
        <v>17</v>
      </c>
      <c r="G80" s="26" t="s">
        <v>13</v>
      </c>
    </row>
    <row r="81" spans="1:7" ht="15" customHeight="1" x14ac:dyDescent="0.25">
      <c r="A81" s="66"/>
      <c r="B81" s="33"/>
      <c r="C81" s="34"/>
      <c r="D81" s="55">
        <v>46.15</v>
      </c>
      <c r="E81" s="34">
        <v>3224</v>
      </c>
      <c r="F81" s="35" t="s">
        <v>68</v>
      </c>
      <c r="G81" s="27" t="s">
        <v>13</v>
      </c>
    </row>
    <row r="82" spans="1:7" ht="15" customHeight="1" x14ac:dyDescent="0.25">
      <c r="A82" s="66" t="s">
        <v>61</v>
      </c>
      <c r="B82" s="33" t="s">
        <v>62</v>
      </c>
      <c r="C82" s="34" t="s">
        <v>16</v>
      </c>
      <c r="D82" s="55">
        <v>10.3</v>
      </c>
      <c r="E82" s="34">
        <v>3224</v>
      </c>
      <c r="F82" s="35" t="s">
        <v>68</v>
      </c>
      <c r="G82" s="27" t="s">
        <v>13</v>
      </c>
    </row>
    <row r="83" spans="1:7" ht="15" customHeight="1" x14ac:dyDescent="0.25">
      <c r="A83" s="66" t="s">
        <v>61</v>
      </c>
      <c r="B83" s="33" t="s">
        <v>71</v>
      </c>
      <c r="C83" s="34" t="s">
        <v>16</v>
      </c>
      <c r="D83" s="55">
        <v>62.43</v>
      </c>
      <c r="E83" s="34">
        <v>3221</v>
      </c>
      <c r="F83" s="35" t="s">
        <v>17</v>
      </c>
      <c r="G83" s="27" t="s">
        <v>13</v>
      </c>
    </row>
    <row r="84" spans="1:7" ht="15" customHeight="1" x14ac:dyDescent="0.25">
      <c r="A84" s="66"/>
      <c r="B84" s="33"/>
      <c r="C84" s="34"/>
      <c r="D84" s="55">
        <v>14.06</v>
      </c>
      <c r="E84" s="34">
        <v>3224</v>
      </c>
      <c r="F84" s="35" t="s">
        <v>68</v>
      </c>
      <c r="G84" s="27" t="s">
        <v>13</v>
      </c>
    </row>
    <row r="85" spans="1:7" ht="27" customHeight="1" thickBot="1" x14ac:dyDescent="0.3">
      <c r="A85" s="65" t="s">
        <v>14</v>
      </c>
      <c r="B85" s="33"/>
      <c r="C85" s="34"/>
      <c r="D85" s="52">
        <f>D80+D81+D82+D83+D84</f>
        <v>165.34</v>
      </c>
      <c r="E85" s="34"/>
      <c r="F85" s="35"/>
      <c r="G85" s="27"/>
    </row>
    <row r="86" spans="1:7" ht="15" customHeight="1" x14ac:dyDescent="0.25">
      <c r="A86" s="64" t="s">
        <v>111</v>
      </c>
      <c r="B86" s="36" t="s">
        <v>112</v>
      </c>
      <c r="C86" s="48" t="s">
        <v>15</v>
      </c>
      <c r="D86" s="79">
        <v>188</v>
      </c>
      <c r="E86" s="48">
        <v>3221</v>
      </c>
      <c r="F86" s="49" t="s">
        <v>17</v>
      </c>
      <c r="G86" s="26" t="s">
        <v>13</v>
      </c>
    </row>
    <row r="87" spans="1:7" ht="27" customHeight="1" thickBot="1" x14ac:dyDescent="0.3">
      <c r="A87" s="68" t="s">
        <v>14</v>
      </c>
      <c r="B87" s="21"/>
      <c r="C87" s="22"/>
      <c r="D87" s="23">
        <f>D86</f>
        <v>188</v>
      </c>
      <c r="E87" s="22"/>
      <c r="F87" s="24"/>
      <c r="G87" s="25"/>
    </row>
    <row r="88" spans="1:7" ht="15" customHeight="1" x14ac:dyDescent="0.25">
      <c r="A88" s="66" t="s">
        <v>113</v>
      </c>
      <c r="B88" s="33" t="s">
        <v>114</v>
      </c>
      <c r="C88" s="34" t="s">
        <v>16</v>
      </c>
      <c r="D88" s="55">
        <v>60</v>
      </c>
      <c r="E88" s="34">
        <v>3224</v>
      </c>
      <c r="F88" s="35" t="s">
        <v>68</v>
      </c>
      <c r="G88" s="27" t="s">
        <v>13</v>
      </c>
    </row>
    <row r="89" spans="1:7" ht="27" customHeight="1" thickBot="1" x14ac:dyDescent="0.3">
      <c r="A89" s="68" t="s">
        <v>14</v>
      </c>
      <c r="B89" s="21"/>
      <c r="C89" s="22"/>
      <c r="D89" s="23">
        <f>D88</f>
        <v>60</v>
      </c>
      <c r="E89" s="22"/>
      <c r="F89" s="24"/>
      <c r="G89" s="25"/>
    </row>
    <row r="90" spans="1:7" ht="15" customHeight="1" x14ac:dyDescent="0.25">
      <c r="A90" s="66" t="s">
        <v>115</v>
      </c>
      <c r="B90" s="33" t="s">
        <v>116</v>
      </c>
      <c r="C90" s="34" t="s">
        <v>117</v>
      </c>
      <c r="D90" s="55">
        <v>3.5</v>
      </c>
      <c r="E90" s="34">
        <v>3239</v>
      </c>
      <c r="F90" s="35" t="s">
        <v>60</v>
      </c>
      <c r="G90" s="27" t="s">
        <v>13</v>
      </c>
    </row>
    <row r="91" spans="1:7" ht="27" customHeight="1" thickBot="1" x14ac:dyDescent="0.3">
      <c r="A91" s="68" t="s">
        <v>14</v>
      </c>
      <c r="B91" s="21"/>
      <c r="C91" s="22"/>
      <c r="D91" s="23">
        <f>D90</f>
        <v>3.5</v>
      </c>
      <c r="E91" s="22"/>
      <c r="F91" s="24"/>
      <c r="G91" s="25"/>
    </row>
    <row r="92" spans="1:7" ht="15" customHeight="1" x14ac:dyDescent="0.25">
      <c r="A92" s="66" t="s">
        <v>118</v>
      </c>
      <c r="B92" s="33" t="s">
        <v>119</v>
      </c>
      <c r="C92" s="34" t="s">
        <v>57</v>
      </c>
      <c r="D92" s="55">
        <v>70</v>
      </c>
      <c r="E92" s="34">
        <v>3234</v>
      </c>
      <c r="F92" s="35" t="s">
        <v>24</v>
      </c>
      <c r="G92" s="27" t="s">
        <v>13</v>
      </c>
    </row>
    <row r="93" spans="1:7" ht="27" customHeight="1" thickBot="1" x14ac:dyDescent="0.3">
      <c r="A93" s="68" t="s">
        <v>14</v>
      </c>
      <c r="B93" s="21"/>
      <c r="C93" s="22"/>
      <c r="D93" s="23">
        <f>D92</f>
        <v>70</v>
      </c>
      <c r="E93" s="22"/>
      <c r="F93" s="24"/>
      <c r="G93" s="25"/>
    </row>
    <row r="94" spans="1:7" ht="15" customHeight="1" x14ac:dyDescent="0.25">
      <c r="A94" s="64" t="s">
        <v>103</v>
      </c>
      <c r="B94" s="36" t="s">
        <v>70</v>
      </c>
      <c r="C94" s="48" t="s">
        <v>15</v>
      </c>
      <c r="D94" s="79">
        <v>118</v>
      </c>
      <c r="E94" s="48">
        <v>3221</v>
      </c>
      <c r="F94" s="49" t="s">
        <v>17</v>
      </c>
      <c r="G94" s="26" t="s">
        <v>13</v>
      </c>
    </row>
    <row r="95" spans="1:7" ht="27" customHeight="1" thickBot="1" x14ac:dyDescent="0.3">
      <c r="A95" s="51" t="s">
        <v>14</v>
      </c>
      <c r="B95" s="33"/>
      <c r="C95" s="34"/>
      <c r="D95" s="52">
        <f>D94</f>
        <v>118</v>
      </c>
      <c r="E95" s="34"/>
      <c r="F95" s="35"/>
      <c r="G95" s="27"/>
    </row>
    <row r="96" spans="1:7" ht="27" customHeight="1" thickBot="1" x14ac:dyDescent="0.3">
      <c r="A96" s="82" t="s">
        <v>14</v>
      </c>
      <c r="B96" s="83"/>
      <c r="C96" s="83"/>
      <c r="D96" s="30">
        <f>D8+D10+D14+D17+D19+D21+D25+D28+D30+D32+D34+D36+D39+D42+D45+D47+D49+D52+D56+D59+D61+D63+D65+D68+D73+D75+D77+D79+D85+D87+D89+D91+D93+D95</f>
        <v>22835.890000000003</v>
      </c>
      <c r="E96" s="29"/>
      <c r="F96" s="31"/>
      <c r="G96" s="32"/>
    </row>
    <row r="97" spans="1:7" ht="15" customHeight="1" thickBot="1" x14ac:dyDescent="0.3">
      <c r="A97" s="39"/>
      <c r="B97" s="84" t="s">
        <v>52</v>
      </c>
      <c r="C97" s="84"/>
      <c r="D97" s="40"/>
      <c r="E97" s="29"/>
      <c r="F97" s="31"/>
      <c r="G97" s="32"/>
    </row>
    <row r="98" spans="1:7" x14ac:dyDescent="0.25">
      <c r="A98" s="45"/>
      <c r="B98" s="33"/>
      <c r="C98" s="34"/>
      <c r="D98" s="74">
        <v>76471.75</v>
      </c>
      <c r="E98" s="37">
        <v>3111</v>
      </c>
      <c r="F98" s="81" t="s">
        <v>47</v>
      </c>
      <c r="G98" s="41" t="s">
        <v>13</v>
      </c>
    </row>
    <row r="99" spans="1:7" x14ac:dyDescent="0.25">
      <c r="A99" s="45"/>
      <c r="B99" s="33"/>
      <c r="C99" s="34"/>
      <c r="D99" s="62">
        <v>11202.5</v>
      </c>
      <c r="E99" s="38">
        <v>3132</v>
      </c>
      <c r="F99" s="76" t="s">
        <v>48</v>
      </c>
      <c r="G99" s="42" t="s">
        <v>13</v>
      </c>
    </row>
    <row r="100" spans="1:7" x14ac:dyDescent="0.25">
      <c r="A100" s="45"/>
      <c r="B100" s="33"/>
      <c r="C100" s="34"/>
      <c r="D100" s="62">
        <v>454.11</v>
      </c>
      <c r="E100" s="38">
        <v>3212</v>
      </c>
      <c r="F100" s="76" t="s">
        <v>50</v>
      </c>
      <c r="G100" s="42" t="s">
        <v>13</v>
      </c>
    </row>
    <row r="101" spans="1:7" x14ac:dyDescent="0.25">
      <c r="A101" s="45"/>
      <c r="B101" s="33"/>
      <c r="C101" s="34"/>
      <c r="D101" s="62">
        <v>210</v>
      </c>
      <c r="E101" s="38">
        <v>3295</v>
      </c>
      <c r="F101" s="76" t="s">
        <v>29</v>
      </c>
      <c r="G101" s="42" t="s">
        <v>13</v>
      </c>
    </row>
    <row r="102" spans="1:7" s="89" customFormat="1" x14ac:dyDescent="0.25">
      <c r="A102" s="70"/>
      <c r="B102" s="86"/>
      <c r="C102" s="87"/>
      <c r="D102" s="62">
        <v>401.8</v>
      </c>
      <c r="E102" s="75">
        <v>3211</v>
      </c>
      <c r="F102" s="76" t="s">
        <v>49</v>
      </c>
      <c r="G102" s="88" t="s">
        <v>13</v>
      </c>
    </row>
    <row r="103" spans="1:7" s="89" customFormat="1" ht="15.75" thickBot="1" x14ac:dyDescent="0.3">
      <c r="A103" s="70"/>
      <c r="B103" s="86"/>
      <c r="C103" s="87"/>
      <c r="D103" s="63">
        <v>207</v>
      </c>
      <c r="E103" s="77">
        <v>3214</v>
      </c>
      <c r="F103" s="78" t="s">
        <v>51</v>
      </c>
      <c r="G103" s="90" t="s">
        <v>13</v>
      </c>
    </row>
    <row r="104" spans="1:7" ht="21" customHeight="1" thickBot="1" x14ac:dyDescent="0.3">
      <c r="A104" s="39" t="s">
        <v>14</v>
      </c>
      <c r="B104" s="28"/>
      <c r="C104" s="29"/>
      <c r="D104" s="30">
        <f>SUM(D98:D103)</f>
        <v>88947.16</v>
      </c>
      <c r="E104" s="29"/>
      <c r="F104" s="31"/>
      <c r="G104" s="32"/>
    </row>
    <row r="105" spans="1:7" x14ac:dyDescent="0.25">
      <c r="A105" s="47" t="s">
        <v>120</v>
      </c>
      <c r="B105" s="28"/>
      <c r="C105" s="29"/>
      <c r="D105" s="30">
        <f>D96+D104</f>
        <v>111783.05</v>
      </c>
      <c r="E105" s="29"/>
      <c r="F105" s="31"/>
      <c r="G105" s="32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 t="s">
        <v>53</v>
      </c>
      <c r="G107" t="s">
        <v>54</v>
      </c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</row>
    <row r="3967" spans="1:6" x14ac:dyDescent="0.25">
      <c r="A3967" s="9"/>
    </row>
    <row r="3968" spans="1:6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</sheetData>
  <mergeCells count="2">
    <mergeCell ref="B97:C97"/>
    <mergeCell ref="A96:C96"/>
  </mergeCells>
  <phoneticPr fontId="5" type="noConversion"/>
  <pageMargins left="0.7" right="0.7" top="0.75" bottom="0.75" header="0.3" footer="0.3"/>
  <pageSetup paperSize="9" scale="50" fitToHeight="0" orientation="landscape" r:id="rId1"/>
  <rowBreaks count="2" manualBreakCount="2">
    <brk id="42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Andrea</cp:lastModifiedBy>
  <cp:lastPrinted>2026-10-19T12:53:41Z</cp:lastPrinted>
  <dcterms:created xsi:type="dcterms:W3CDTF">2024-03-05T11:42:46Z</dcterms:created>
  <dcterms:modified xsi:type="dcterms:W3CDTF">2026-10-19T12:53:44Z</dcterms:modified>
</cp:coreProperties>
</file>